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894B6449-B695-4CF7-AC90-02868E58E9DB}" xr6:coauthVersionLast="47" xr6:coauthVersionMax="47" xr10:uidLastSave="{00000000-0000-0000-0000-000000000000}"/>
  <bookViews>
    <workbookView xWindow="-25710" yWindow="-110" windowWidth="25820" windowHeight="15500" xr2:uid="{00000000-000D-0000-FFFF-FFFF00000000}"/>
  </bookViews>
  <sheets>
    <sheet name="FTES-2568" sheetId="4" r:id="rId1"/>
    <sheet name="FTES-68-26082569" sheetId="8" r:id="rId2"/>
  </sheets>
  <definedNames>
    <definedName name="_xlnm._FilterDatabase" localSheetId="1" hidden="1">'FTES-68-26082569'!$A$1:$H$213</definedName>
    <definedName name="_xlnm.Print_Titles" localSheetId="0">'FTES-2568'!$1:$9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56" i="4" l="1"/>
  <c r="J156" i="4" s="1"/>
  <c r="M156" i="4" l="1"/>
  <c r="N156" i="4" s="1"/>
  <c r="O156" i="4" s="1"/>
  <c r="I157" i="4" l="1"/>
  <c r="M157" i="4" s="1"/>
  <c r="N157" i="4" s="1"/>
  <c r="O157" i="4" s="1"/>
  <c r="J157" i="4" l="1"/>
  <c r="I10" i="4" l="1"/>
  <c r="I11" i="4"/>
  <c r="J11" i="4" s="1"/>
  <c r="I12" i="4"/>
  <c r="J12" i="4" s="1"/>
  <c r="I13" i="4"/>
  <c r="J13" i="4" s="1"/>
  <c r="I14" i="4"/>
  <c r="J14" i="4" s="1"/>
  <c r="I15" i="4"/>
  <c r="I16" i="4"/>
  <c r="I17" i="4"/>
  <c r="I18" i="4"/>
  <c r="J18" i="4" s="1"/>
  <c r="I19" i="4"/>
  <c r="M19" i="4" s="1"/>
  <c r="I20" i="4"/>
  <c r="M20" i="4" s="1"/>
  <c r="I21" i="4"/>
  <c r="M21" i="4" s="1"/>
  <c r="I22" i="4"/>
  <c r="J22" i="4" s="1"/>
  <c r="I23" i="4"/>
  <c r="J23" i="4" s="1"/>
  <c r="I24" i="4"/>
  <c r="J24" i="4" s="1"/>
  <c r="I25" i="4"/>
  <c r="J25" i="4" s="1"/>
  <c r="I26" i="4"/>
  <c r="J26" i="4" s="1"/>
  <c r="I27" i="4"/>
  <c r="J27" i="4" s="1"/>
  <c r="I28" i="4"/>
  <c r="M28" i="4" s="1"/>
  <c r="I29" i="4"/>
  <c r="M29" i="4" s="1"/>
  <c r="I30" i="4"/>
  <c r="M30" i="4" s="1"/>
  <c r="I31" i="4"/>
  <c r="J31" i="4" s="1"/>
  <c r="I32" i="4"/>
  <c r="J32" i="4" s="1"/>
  <c r="I33" i="4"/>
  <c r="J33" i="4" s="1"/>
  <c r="I34" i="4"/>
  <c r="J34" i="4" s="1"/>
  <c r="I35" i="4"/>
  <c r="I36" i="4"/>
  <c r="I37" i="4"/>
  <c r="I38" i="4"/>
  <c r="J38" i="4" s="1"/>
  <c r="I39" i="4"/>
  <c r="I40" i="4"/>
  <c r="I41" i="4"/>
  <c r="M41" i="4" s="1"/>
  <c r="I42" i="4"/>
  <c r="J42" i="4" s="1"/>
  <c r="I43" i="4"/>
  <c r="J43" i="4" s="1"/>
  <c r="I44" i="4"/>
  <c r="M44" i="4" s="1"/>
  <c r="I45" i="4"/>
  <c r="M45" i="4" s="1"/>
  <c r="I46" i="4"/>
  <c r="I47" i="4"/>
  <c r="J47" i="4" s="1"/>
  <c r="I48" i="4"/>
  <c r="M48" i="4" s="1"/>
  <c r="I49" i="4"/>
  <c r="M49" i="4" s="1"/>
  <c r="I50" i="4"/>
  <c r="M50" i="4" s="1"/>
  <c r="I51" i="4"/>
  <c r="J51" i="4" s="1"/>
  <c r="I52" i="4"/>
  <c r="J52" i="4" s="1"/>
  <c r="I53" i="4"/>
  <c r="J53" i="4" s="1"/>
  <c r="I54" i="4"/>
  <c r="J54" i="4" s="1"/>
  <c r="I55" i="4"/>
  <c r="J55" i="4" s="1"/>
  <c r="I56" i="4"/>
  <c r="I57" i="4"/>
  <c r="I58" i="4"/>
  <c r="M58" i="4" s="1"/>
  <c r="I59" i="4"/>
  <c r="M59" i="4" s="1"/>
  <c r="I60" i="4"/>
  <c r="M60" i="4" s="1"/>
  <c r="I61" i="4"/>
  <c r="M61" i="4" s="1"/>
  <c r="I62" i="4"/>
  <c r="J62" i="4" s="1"/>
  <c r="I63" i="4"/>
  <c r="J63" i="4" s="1"/>
  <c r="I64" i="4"/>
  <c r="M64" i="4" s="1"/>
  <c r="I65" i="4"/>
  <c r="M65" i="4" s="1"/>
  <c r="I66" i="4"/>
  <c r="I67" i="4"/>
  <c r="M67" i="4" s="1"/>
  <c r="I68" i="4"/>
  <c r="M68" i="4" s="1"/>
  <c r="I69" i="4"/>
  <c r="M69" i="4" s="1"/>
  <c r="I70" i="4"/>
  <c r="M70" i="4" s="1"/>
  <c r="I71" i="4"/>
  <c r="J71" i="4" s="1"/>
  <c r="I72" i="4"/>
  <c r="J72" i="4" s="1"/>
  <c r="I73" i="4"/>
  <c r="J73" i="4" s="1"/>
  <c r="I74" i="4"/>
  <c r="J74" i="4" s="1"/>
  <c r="I75" i="4"/>
  <c r="I76" i="4"/>
  <c r="I77" i="4"/>
  <c r="I78" i="4"/>
  <c r="M78" i="4" s="1"/>
  <c r="I79" i="4"/>
  <c r="M79" i="4" s="1"/>
  <c r="I80" i="4"/>
  <c r="M80" i="4" s="1"/>
  <c r="I81" i="4"/>
  <c r="M81" i="4" s="1"/>
  <c r="I82" i="4"/>
  <c r="J82" i="4" s="1"/>
  <c r="I83" i="4"/>
  <c r="J83" i="4" s="1"/>
  <c r="I84" i="4"/>
  <c r="J84" i="4" s="1"/>
  <c r="I85" i="4"/>
  <c r="M85" i="4" s="1"/>
  <c r="I86" i="4"/>
  <c r="I87" i="4"/>
  <c r="M87" i="4" s="1"/>
  <c r="I88" i="4"/>
  <c r="M88" i="4" s="1"/>
  <c r="I89" i="4"/>
  <c r="M89" i="4" s="1"/>
  <c r="I90" i="4"/>
  <c r="M90" i="4" s="1"/>
  <c r="I91" i="4"/>
  <c r="J91" i="4" s="1"/>
  <c r="I92" i="4"/>
  <c r="J92" i="4" s="1"/>
  <c r="I93" i="4"/>
  <c r="J93" i="4" s="1"/>
  <c r="I94" i="4"/>
  <c r="J94" i="4" s="1"/>
  <c r="I95" i="4"/>
  <c r="J95" i="4" s="1"/>
  <c r="I96" i="4"/>
  <c r="J96" i="4" s="1"/>
  <c r="I97" i="4"/>
  <c r="J97" i="4" s="1"/>
  <c r="I98" i="4"/>
  <c r="J98" i="4" s="1"/>
  <c r="I99" i="4"/>
  <c r="M99" i="4" s="1"/>
  <c r="I100" i="4"/>
  <c r="M100" i="4" s="1"/>
  <c r="I101" i="4"/>
  <c r="M101" i="4" s="1"/>
  <c r="I102" i="4"/>
  <c r="M102" i="4" s="1"/>
  <c r="I103" i="4"/>
  <c r="M103" i="4" s="1"/>
  <c r="I104" i="4"/>
  <c r="M104" i="4" s="1"/>
  <c r="I105" i="4"/>
  <c r="I106" i="4"/>
  <c r="I107" i="4"/>
  <c r="M107" i="4" s="1"/>
  <c r="I108" i="4"/>
  <c r="M108" i="4" s="1"/>
  <c r="I109" i="4"/>
  <c r="M109" i="4" s="1"/>
  <c r="I110" i="4"/>
  <c r="M110" i="4" s="1"/>
  <c r="I111" i="4"/>
  <c r="J111" i="4" s="1"/>
  <c r="I112" i="4"/>
  <c r="J112" i="4" s="1"/>
  <c r="I113" i="4"/>
  <c r="J113" i="4" s="1"/>
  <c r="I114" i="4"/>
  <c r="M114" i="4" s="1"/>
  <c r="I115" i="4"/>
  <c r="I116" i="4"/>
  <c r="I117" i="4"/>
  <c r="I118" i="4"/>
  <c r="M118" i="4" s="1"/>
  <c r="I119" i="4"/>
  <c r="M119" i="4" s="1"/>
  <c r="I120" i="4"/>
  <c r="M120" i="4" s="1"/>
  <c r="I121" i="4"/>
  <c r="M121" i="4" s="1"/>
  <c r="I122" i="4"/>
  <c r="J122" i="4" s="1"/>
  <c r="I123" i="4"/>
  <c r="J123" i="4" s="1"/>
  <c r="I124" i="4"/>
  <c r="J124" i="4" s="1"/>
  <c r="I125" i="4"/>
  <c r="J125" i="4" s="1"/>
  <c r="I126" i="4"/>
  <c r="J126" i="4" s="1"/>
  <c r="I127" i="4"/>
  <c r="M127" i="4" s="1"/>
  <c r="I128" i="4"/>
  <c r="M128" i="4" s="1"/>
  <c r="I129" i="4"/>
  <c r="M129" i="4" s="1"/>
  <c r="I130" i="4"/>
  <c r="M130" i="4" s="1"/>
  <c r="I131" i="4"/>
  <c r="J131" i="4" s="1"/>
  <c r="I132" i="4"/>
  <c r="J132" i="4" s="1"/>
  <c r="I133" i="4"/>
  <c r="J133" i="4" s="1"/>
  <c r="I134" i="4"/>
  <c r="J134" i="4" s="1"/>
  <c r="I135" i="4"/>
  <c r="I136" i="4"/>
  <c r="I137" i="4"/>
  <c r="I138" i="4"/>
  <c r="M138" i="4" s="1"/>
  <c r="I139" i="4"/>
  <c r="M139" i="4" s="1"/>
  <c r="I140" i="4"/>
  <c r="M140" i="4" s="1"/>
  <c r="I141" i="4"/>
  <c r="M141" i="4" s="1"/>
  <c r="I142" i="4"/>
  <c r="J142" i="4" s="1"/>
  <c r="I143" i="4"/>
  <c r="M143" i="4" s="1"/>
  <c r="I144" i="4"/>
  <c r="M144" i="4" s="1"/>
  <c r="I145" i="4"/>
  <c r="I146" i="4"/>
  <c r="I147" i="4"/>
  <c r="J147" i="4" s="1"/>
  <c r="I148" i="4"/>
  <c r="M148" i="4" s="1"/>
  <c r="I149" i="4"/>
  <c r="M149" i="4" s="1"/>
  <c r="I150" i="4"/>
  <c r="M150" i="4" s="1"/>
  <c r="I151" i="4"/>
  <c r="J151" i="4" s="1"/>
  <c r="I152" i="4"/>
  <c r="J152" i="4" s="1"/>
  <c r="I153" i="4"/>
  <c r="J153" i="4" s="1"/>
  <c r="M14" i="4" l="1"/>
  <c r="M96" i="4"/>
  <c r="M72" i="4"/>
  <c r="M71" i="4"/>
  <c r="M95" i="4"/>
  <c r="M13" i="4"/>
  <c r="M18" i="4"/>
  <c r="M38" i="4"/>
  <c r="M11" i="4"/>
  <c r="M12" i="4"/>
  <c r="J138" i="4"/>
  <c r="M112" i="4"/>
  <c r="J120" i="4"/>
  <c r="M153" i="4"/>
  <c r="M111" i="4"/>
  <c r="J119" i="4"/>
  <c r="M43" i="4"/>
  <c r="M152" i="4"/>
  <c r="J139" i="4"/>
  <c r="M151" i="4"/>
  <c r="M98" i="4"/>
  <c r="J118" i="4"/>
  <c r="M97" i="4"/>
  <c r="J109" i="4"/>
  <c r="J128" i="4"/>
  <c r="J129" i="4"/>
  <c r="J108" i="4"/>
  <c r="M42" i="4"/>
  <c r="J89" i="4"/>
  <c r="J88" i="4"/>
  <c r="J78" i="4"/>
  <c r="J68" i="4"/>
  <c r="J60" i="4"/>
  <c r="J59" i="4"/>
  <c r="J58" i="4"/>
  <c r="M47" i="4"/>
  <c r="J69" i="4"/>
  <c r="J49" i="4"/>
  <c r="J48" i="4"/>
  <c r="J140" i="4"/>
  <c r="J29" i="4"/>
  <c r="J28" i="4"/>
  <c r="M25" i="4"/>
  <c r="M84" i="4"/>
  <c r="M82" i="4"/>
  <c r="J40" i="4"/>
  <c r="M147" i="4"/>
  <c r="J107" i="4"/>
  <c r="J39" i="4"/>
  <c r="J67" i="4"/>
  <c r="M27" i="4"/>
  <c r="M23" i="4"/>
  <c r="M124" i="4"/>
  <c r="M63" i="4"/>
  <c r="M123" i="4"/>
  <c r="J20" i="4"/>
  <c r="M122" i="4"/>
  <c r="J149" i="4"/>
  <c r="J87" i="4"/>
  <c r="J19" i="4"/>
  <c r="J127" i="4"/>
  <c r="M24" i="4"/>
  <c r="M22" i="4"/>
  <c r="J100" i="4"/>
  <c r="J148" i="4"/>
  <c r="J80" i="4"/>
  <c r="M83" i="4"/>
  <c r="M142" i="4"/>
  <c r="J99" i="4"/>
  <c r="M62" i="4"/>
  <c r="M54" i="4"/>
  <c r="M113" i="4"/>
  <c r="M53" i="4"/>
  <c r="J79" i="4"/>
  <c r="M86" i="4"/>
  <c r="J86" i="4"/>
  <c r="M145" i="4"/>
  <c r="J145" i="4"/>
  <c r="M105" i="4"/>
  <c r="J105" i="4"/>
  <c r="M126" i="4"/>
  <c r="J136" i="4"/>
  <c r="M136" i="4"/>
  <c r="M116" i="4"/>
  <c r="J116" i="4"/>
  <c r="J76" i="4"/>
  <c r="M76" i="4"/>
  <c r="J36" i="4"/>
  <c r="M36" i="4"/>
  <c r="J16" i="4"/>
  <c r="M16" i="4"/>
  <c r="J35" i="4"/>
  <c r="M35" i="4"/>
  <c r="M146" i="4"/>
  <c r="J146" i="4"/>
  <c r="M106" i="4"/>
  <c r="J106" i="4"/>
  <c r="M66" i="4"/>
  <c r="J66" i="4"/>
  <c r="M46" i="4"/>
  <c r="J46" i="4"/>
  <c r="M26" i="4"/>
  <c r="J137" i="4"/>
  <c r="M137" i="4"/>
  <c r="M117" i="4"/>
  <c r="J117" i="4"/>
  <c r="J77" i="4"/>
  <c r="M77" i="4"/>
  <c r="M57" i="4"/>
  <c r="J57" i="4"/>
  <c r="J37" i="4"/>
  <c r="M37" i="4"/>
  <c r="J17" i="4"/>
  <c r="M17" i="4"/>
  <c r="M56" i="4"/>
  <c r="J56" i="4"/>
  <c r="M125" i="4"/>
  <c r="J135" i="4"/>
  <c r="M135" i="4"/>
  <c r="M115" i="4"/>
  <c r="J115" i="4"/>
  <c r="J75" i="4"/>
  <c r="M75" i="4"/>
  <c r="J15" i="4"/>
  <c r="M15" i="4"/>
  <c r="M55" i="4"/>
  <c r="M52" i="4"/>
  <c r="M51" i="4"/>
  <c r="J85" i="4"/>
  <c r="J65" i="4"/>
  <c r="J45" i="4"/>
  <c r="M134" i="4"/>
  <c r="J144" i="4"/>
  <c r="J104" i="4"/>
  <c r="J64" i="4"/>
  <c r="J44" i="4"/>
  <c r="M133" i="4"/>
  <c r="J143" i="4"/>
  <c r="J103" i="4"/>
  <c r="M132" i="4"/>
  <c r="M74" i="4"/>
  <c r="J102" i="4"/>
  <c r="M131" i="4"/>
  <c r="M73" i="4"/>
  <c r="J141" i="4"/>
  <c r="J121" i="4"/>
  <c r="J101" i="4"/>
  <c r="J81" i="4"/>
  <c r="J61" i="4"/>
  <c r="J41" i="4"/>
  <c r="J21" i="4"/>
  <c r="M94" i="4"/>
  <c r="M93" i="4"/>
  <c r="M92" i="4"/>
  <c r="M34" i="4"/>
  <c r="J114" i="4"/>
  <c r="M91" i="4"/>
  <c r="M33" i="4"/>
  <c r="M32" i="4"/>
  <c r="M31" i="4"/>
  <c r="J150" i="4"/>
  <c r="J130" i="4"/>
  <c r="J110" i="4"/>
  <c r="J90" i="4"/>
  <c r="J70" i="4"/>
  <c r="J50" i="4"/>
  <c r="J30" i="4"/>
  <c r="N66" i="4" l="1"/>
  <c r="O66" i="4" s="1"/>
  <c r="N112" i="4"/>
  <c r="O112" i="4" s="1"/>
  <c r="N139" i="4" l="1"/>
  <c r="O139" i="4" s="1"/>
  <c r="N71" i="4"/>
  <c r="O71" i="4" s="1"/>
  <c r="N20" i="4"/>
  <c r="O20" i="4" s="1"/>
  <c r="N80" i="4"/>
  <c r="O80" i="4" s="1"/>
  <c r="N102" i="4"/>
  <c r="O102" i="4" s="1"/>
  <c r="N131" i="4"/>
  <c r="O131" i="4" s="1"/>
  <c r="N17" i="4"/>
  <c r="O17" i="4" s="1"/>
  <c r="N133" i="4"/>
  <c r="O133" i="4" s="1"/>
  <c r="N106" i="4"/>
  <c r="O106" i="4" s="1"/>
  <c r="N42" i="4"/>
  <c r="O42" i="4" s="1"/>
  <c r="N100" i="4"/>
  <c r="O100" i="4" s="1"/>
  <c r="N30" i="4"/>
  <c r="O30" i="4" s="1"/>
  <c r="N61" i="4"/>
  <c r="O61" i="4" s="1"/>
  <c r="N22" i="4"/>
  <c r="O22" i="4" s="1"/>
  <c r="N98" i="4"/>
  <c r="O98" i="4" s="1"/>
  <c r="N101" i="4"/>
  <c r="O101" i="4" s="1"/>
  <c r="N51" i="4"/>
  <c r="O51" i="4" s="1"/>
  <c r="N117" i="4"/>
  <c r="O117" i="4" s="1"/>
  <c r="N21" i="4"/>
  <c r="O21" i="4" s="1"/>
  <c r="N147" i="4"/>
  <c r="O147" i="4" s="1"/>
  <c r="N68" i="4"/>
  <c r="O68" i="4" s="1"/>
  <c r="N148" i="4"/>
  <c r="O148" i="4" s="1"/>
  <c r="N107" i="4"/>
  <c r="O107" i="4" s="1"/>
  <c r="N44" i="4"/>
  <c r="O44" i="4" s="1"/>
  <c r="N143" i="4"/>
  <c r="O143" i="4" s="1"/>
  <c r="N28" i="4"/>
  <c r="O28" i="4" s="1"/>
  <c r="N47" i="4"/>
  <c r="O47" i="4" s="1"/>
  <c r="N141" i="4"/>
  <c r="O141" i="4" s="1"/>
  <c r="N27" i="4"/>
  <c r="O27" i="4" s="1"/>
  <c r="N103" i="4"/>
  <c r="O103" i="4" s="1"/>
  <c r="J10" i="4" l="1"/>
  <c r="M10" i="4"/>
  <c r="N10" i="4" s="1"/>
  <c r="O10" i="4" s="1"/>
  <c r="N46" i="4"/>
  <c r="O46" i="4" s="1"/>
  <c r="N111" i="4"/>
  <c r="O111" i="4" s="1"/>
  <c r="N26" i="4"/>
  <c r="O26" i="4" s="1"/>
  <c r="N25" i="4"/>
  <c r="O25" i="4" s="1"/>
  <c r="N56" i="4"/>
  <c r="O56" i="4" s="1"/>
  <c r="N43" i="4"/>
  <c r="O43" i="4" s="1"/>
  <c r="N113" i="4"/>
  <c r="O113" i="4" s="1"/>
  <c r="N72" i="4"/>
  <c r="O72" i="4" s="1"/>
  <c r="N62" i="4"/>
  <c r="O62" i="4" s="1"/>
  <c r="N142" i="4"/>
  <c r="O142" i="4" s="1"/>
  <c r="N63" i="4"/>
  <c r="O63" i="4" s="1"/>
  <c r="N146" i="4"/>
  <c r="O146" i="4" s="1"/>
  <c r="N87" i="4"/>
  <c r="O87" i="4" s="1"/>
  <c r="N91" i="4"/>
  <c r="O91" i="4" s="1"/>
  <c r="N86" i="4"/>
  <c r="O86" i="4" s="1"/>
  <c r="N88" i="4"/>
  <c r="O88" i="4" s="1"/>
  <c r="N37" i="4"/>
  <c r="O37" i="4" s="1"/>
  <c r="N50" i="4"/>
  <c r="O50" i="4" s="1"/>
  <c r="N65" i="4"/>
  <c r="O65" i="4" s="1"/>
  <c r="N92" i="4"/>
  <c r="O92" i="4" s="1"/>
  <c r="N118" i="4"/>
  <c r="O118" i="4" s="1"/>
  <c r="N81" i="4"/>
  <c r="O81" i="4" s="1"/>
  <c r="N104" i="4"/>
  <c r="O104" i="4" s="1"/>
  <c r="N152" i="4"/>
  <c r="O152" i="4" s="1"/>
  <c r="N134" i="4"/>
  <c r="O134" i="4" s="1"/>
  <c r="N97" i="4"/>
  <c r="O97" i="4" s="1"/>
  <c r="N138" i="4"/>
  <c r="O138" i="4" s="1"/>
  <c r="N83" i="4"/>
  <c r="O83" i="4" s="1"/>
  <c r="N38" i="4"/>
  <c r="O38" i="4" s="1"/>
  <c r="N64" i="4"/>
  <c r="O64" i="4" s="1"/>
  <c r="N105" i="4"/>
  <c r="O105" i="4" s="1"/>
  <c r="N24" i="4"/>
  <c r="O24" i="4" s="1"/>
  <c r="N108" i="4"/>
  <c r="O108" i="4" s="1"/>
  <c r="N125" i="4"/>
  <c r="O125" i="4" s="1"/>
  <c r="N115" i="4"/>
  <c r="O115" i="4" s="1"/>
  <c r="N45" i="4"/>
  <c r="O45" i="4" s="1"/>
  <c r="N31" i="4"/>
  <c r="O31" i="4" s="1"/>
  <c r="N19" i="4"/>
  <c r="O19" i="4" s="1"/>
  <c r="N79" i="4"/>
  <c r="O79" i="4" s="1"/>
  <c r="N119" i="4"/>
  <c r="O119" i="4" s="1"/>
  <c r="N12" i="4"/>
  <c r="O12" i="4" s="1"/>
  <c r="N33" i="4"/>
  <c r="O33" i="4" s="1"/>
  <c r="N15" i="4"/>
  <c r="O15" i="4" s="1"/>
  <c r="N93" i="4"/>
  <c r="O93" i="4" s="1"/>
  <c r="N34" i="4"/>
  <c r="O34" i="4" s="1"/>
  <c r="N122" i="4"/>
  <c r="O122" i="4" s="1"/>
  <c r="N75" i="4"/>
  <c r="O75" i="4" s="1"/>
  <c r="N135" i="4"/>
  <c r="O135" i="4" s="1"/>
  <c r="N109" i="4"/>
  <c r="O109" i="4" s="1"/>
  <c r="N123" i="4"/>
  <c r="O123" i="4" s="1"/>
  <c r="N129" i="4"/>
  <c r="O129" i="4" s="1"/>
  <c r="N137" i="4"/>
  <c r="O137" i="4" s="1"/>
  <c r="N94" i="4"/>
  <c r="O94" i="4" s="1"/>
  <c r="N116" i="4"/>
  <c r="O116" i="4" s="1"/>
  <c r="N13" i="4"/>
  <c r="O13" i="4" s="1"/>
  <c r="N151" i="4"/>
  <c r="O151" i="4" s="1"/>
  <c r="N145" i="4"/>
  <c r="O145" i="4" s="1"/>
  <c r="N69" i="4"/>
  <c r="O69" i="4" s="1"/>
  <c r="N35" i="4"/>
  <c r="O35" i="4" s="1"/>
  <c r="N73" i="4"/>
  <c r="O73" i="4" s="1"/>
  <c r="N149" i="4"/>
  <c r="O149" i="4" s="1"/>
  <c r="N150" i="4"/>
  <c r="O150" i="4" s="1"/>
  <c r="N90" i="4"/>
  <c r="O90" i="4" s="1"/>
  <c r="N52" i="4"/>
  <c r="O52" i="4" s="1"/>
  <c r="N132" i="4"/>
  <c r="O132" i="4" s="1"/>
  <c r="N84" i="4"/>
  <c r="O84" i="4" s="1"/>
  <c r="N136" i="4"/>
  <c r="O136" i="4" s="1"/>
  <c r="N18" i="4"/>
  <c r="O18" i="4" s="1"/>
  <c r="N77" i="4"/>
  <c r="O77" i="4" s="1"/>
  <c r="N95" i="4"/>
  <c r="O95" i="4" s="1"/>
  <c r="N53" i="4"/>
  <c r="O53" i="4" s="1"/>
  <c r="N76" i="4"/>
  <c r="O76" i="4" s="1"/>
  <c r="N55" i="4"/>
  <c r="O55" i="4" s="1"/>
  <c r="N23" i="4"/>
  <c r="O23" i="4" s="1"/>
  <c r="N89" i="4"/>
  <c r="O89" i="4" s="1"/>
  <c r="N11" i="4"/>
  <c r="O11" i="4" s="1"/>
  <c r="N59" i="4"/>
  <c r="O59" i="4" s="1"/>
  <c r="N49" i="4"/>
  <c r="O49" i="4" s="1"/>
  <c r="N124" i="4"/>
  <c r="O124" i="4" s="1"/>
  <c r="N144" i="4"/>
  <c r="O144" i="4" s="1"/>
  <c r="N70" i="4"/>
  <c r="O70" i="4" s="1"/>
  <c r="N153" i="4"/>
  <c r="O153" i="4" s="1"/>
  <c r="N110" i="4"/>
  <c r="O110" i="4" s="1"/>
  <c r="N14" i="4"/>
  <c r="O14" i="4" s="1"/>
  <c r="N58" i="4"/>
  <c r="O58" i="4" s="1"/>
  <c r="N60" i="4"/>
  <c r="O60" i="4" s="1"/>
  <c r="N85" i="4"/>
  <c r="O85" i="4" s="1"/>
  <c r="N99" i="4"/>
  <c r="O99" i="4" s="1"/>
  <c r="N126" i="4"/>
  <c r="O126" i="4" s="1"/>
  <c r="N67" i="4"/>
  <c r="O67" i="4" s="1"/>
  <c r="N48" i="4"/>
  <c r="O48" i="4" s="1"/>
  <c r="N128" i="4"/>
  <c r="O128" i="4" s="1"/>
  <c r="N74" i="4"/>
  <c r="O74" i="4" s="1"/>
  <c r="N120" i="4"/>
  <c r="O120" i="4" s="1"/>
  <c r="N130" i="4"/>
  <c r="O130" i="4" s="1"/>
  <c r="N114" i="4"/>
  <c r="O114" i="4" s="1"/>
  <c r="N96" i="4"/>
  <c r="O96" i="4" s="1"/>
  <c r="N32" i="4"/>
  <c r="O32" i="4" s="1"/>
  <c r="N82" i="4"/>
  <c r="O82" i="4" s="1"/>
  <c r="N78" i="4"/>
  <c r="O78" i="4" s="1"/>
  <c r="N16" i="4"/>
  <c r="O16" i="4" s="1"/>
  <c r="N41" i="4"/>
  <c r="O41" i="4" s="1"/>
  <c r="N121" i="4"/>
  <c r="O121" i="4" s="1"/>
  <c r="N57" i="4"/>
  <c r="O57" i="4" s="1"/>
  <c r="N54" i="4"/>
  <c r="O54" i="4" s="1"/>
  <c r="N29" i="4"/>
  <c r="O29" i="4" s="1"/>
  <c r="N36" i="4"/>
  <c r="O36" i="4" s="1"/>
  <c r="N140" i="4"/>
  <c r="O140" i="4" s="1"/>
  <c r="N127" i="4"/>
  <c r="O127" i="4" s="1"/>
  <c r="M40" i="4" l="1"/>
  <c r="N40" i="4" s="1"/>
  <c r="O40" i="4" s="1"/>
  <c r="M39" i="4" l="1"/>
  <c r="N39" i="4" s="1"/>
  <c r="O39" i="4" s="1"/>
</calcChain>
</file>

<file path=xl/sharedStrings.xml><?xml version="1.0" encoding="utf-8"?>
<sst xmlns="http://schemas.openxmlformats.org/spreadsheetml/2006/main" count="790" uniqueCount="518">
  <si>
    <t>ลำดับ</t>
  </si>
  <si>
    <t>คณะ/วิทยาลัย/สถาบัน</t>
  </si>
  <si>
    <t>หลักสูตร</t>
  </si>
  <si>
    <t>แสดงการวิเคราะห์ต้นทุนต่อหน่วย</t>
  </si>
  <si>
    <t>แสดงจำนวนนักศึกษาเต็มเวลาเทียบเท่ากับจำนวนนักศึกษา ณ จุดคุ้มทุน</t>
  </si>
  <si>
    <t>รายได้</t>
  </si>
  <si>
    <t>ร้อยละ</t>
  </si>
  <si>
    <t>จำนวนนักศึกษา</t>
  </si>
  <si>
    <t>รายจ่ายทางอ้อม</t>
  </si>
  <si>
    <t>รายได้หักรายจ่าย</t>
  </si>
  <si>
    <t>จุดคุ้มทุน</t>
  </si>
  <si>
    <t>[ค่าเล่าเรียนและค่าบำรุง]</t>
  </si>
  <si>
    <t>รายจ่ายต่อหัว</t>
  </si>
  <si>
    <t>รายได้สูงกว่ารายจ่าย</t>
  </si>
  <si>
    <t>เต็มเวลาเทียบเท่า</t>
  </si>
  <si>
    <t>ตาม FTES</t>
  </si>
  <si>
    <t>ทางตรงต่อหัว</t>
  </si>
  <si>
    <t>[จำนวนนักศึกษา</t>
  </si>
  <si>
    <t>[ต่ำกว่า] [บาท]</t>
  </si>
  <si>
    <t>[คน]</t>
  </si>
  <si>
    <t>เทียบเท่า [คน]]</t>
  </si>
  <si>
    <t>[3] = [1] – [2]</t>
  </si>
  <si>
    <t>[4] = [3]/[1]x100</t>
  </si>
  <si>
    <t>(7) = (3)+((6)/(5))</t>
  </si>
  <si>
    <t>[8] = [6]/[7]</t>
  </si>
  <si>
    <t>[5] &gt; [8]</t>
  </si>
  <si>
    <t>วิทยาลัยแพทยศาสตร์</t>
  </si>
  <si>
    <t>คณะพยาบาลศาสตร์</t>
  </si>
  <si>
    <t>คณะกายภาพบำบัดและเวชศาสตร์การกีฬา</t>
  </si>
  <si>
    <t>วิทยาลัยการแพทย์แผนตะวันออก</t>
  </si>
  <si>
    <t>วิทยาลัยทันตแพทยศาสตร์</t>
  </si>
  <si>
    <t>คณะทัศนมาตรศาสตร์</t>
  </si>
  <si>
    <t>วิทยาลัยนวัตกรรมดิจิทัลเทคโนโลยี</t>
  </si>
  <si>
    <t>คณะวิทยาศาสตร์</t>
  </si>
  <si>
    <t>วิทยาลัยวิศวกรรมชีวการแพทย์</t>
  </si>
  <si>
    <t>คณะรังสีเทคนิค</t>
  </si>
  <si>
    <t>วิทยาลัยวิศวกรรมศาสตร์</t>
  </si>
  <si>
    <t>สถาบันการบิน</t>
  </si>
  <si>
    <t>คณะสถาปัตยกรรมศาสตร์</t>
  </si>
  <si>
    <t>คณะบริหารธุรกิจ</t>
  </si>
  <si>
    <t>คณะบัญชี</t>
  </si>
  <si>
    <t>คณะเศรษฐศาสตร์</t>
  </si>
  <si>
    <t>วิทยาลัยการออกแบบ</t>
  </si>
  <si>
    <t>วิทยาลัยดนตรี</t>
  </si>
  <si>
    <t>คณะดิจิทัลอาร์ต</t>
  </si>
  <si>
    <t>วิทยาลัยนิเทศศาสตร์</t>
  </si>
  <si>
    <t>คณะนิติศาสตร์</t>
  </si>
  <si>
    <t>คณะรัฐศาสตร์</t>
  </si>
  <si>
    <t>คณะอาชญาวิทยาและการบริหารงานยุติธรรม</t>
  </si>
  <si>
    <t>วิทยาลัยครูสุริยเทพ</t>
  </si>
  <si>
    <t>วิทยาลัยนานาชาติ</t>
  </si>
  <si>
    <t>#</t>
  </si>
  <si>
    <t>รวม</t>
  </si>
  <si>
    <r>
      <rPr>
        <b/>
        <sz val="16"/>
        <rFont val="Angsana New"/>
        <family val="1"/>
      </rPr>
      <t>[2]</t>
    </r>
    <r>
      <rPr>
        <b/>
        <sz val="16"/>
        <color rgb="FFFF0000"/>
        <rFont val="Angsana New"/>
        <family val="1"/>
      </rPr>
      <t xml:space="preserve"> ข้อมูลจาก สนง.งบประมาณ</t>
    </r>
  </si>
  <si>
    <r>
      <rPr>
        <b/>
        <sz val="16"/>
        <rFont val="Angsana New"/>
        <family val="1"/>
      </rPr>
      <t xml:space="preserve">[5] </t>
    </r>
    <r>
      <rPr>
        <b/>
        <sz val="16"/>
        <color rgb="FFFF0000"/>
        <rFont val="Angsana New"/>
        <family val="1"/>
      </rPr>
      <t>ข้อมูลจาก สนง.งบประมาณ</t>
    </r>
  </si>
  <si>
    <r>
      <rPr>
        <b/>
        <sz val="16"/>
        <rFont val="Angsana New"/>
        <family val="1"/>
      </rPr>
      <t xml:space="preserve">[6] </t>
    </r>
    <r>
      <rPr>
        <b/>
        <sz val="16"/>
        <color rgb="FFFF0000"/>
        <rFont val="Angsana New"/>
        <family val="1"/>
      </rPr>
      <t>ข้อมูลจาก สนง.งบประมาณ</t>
    </r>
  </si>
  <si>
    <t>วิทยาลัยนวัตกรรมเกษตร และเทคโนโลยีอาหาร</t>
  </si>
  <si>
    <t>สูงกว่ารายจ่ายต่อหัว**</t>
  </si>
  <si>
    <t>เทียบรายได้ต่อหัว***</t>
  </si>
  <si>
    <t>ความคุ้มทุน****</t>
  </si>
  <si>
    <r>
      <rPr>
        <b/>
        <u/>
        <sz val="16"/>
        <color rgb="FFFF0000"/>
        <rFont val="Angsana New"/>
        <family val="1"/>
      </rPr>
      <t>**ค่ารายได้สูงกว่ารายจ่ายต่อหัว</t>
    </r>
    <r>
      <rPr>
        <b/>
        <sz val="16"/>
        <color rgb="FFFF0000"/>
        <rFont val="Angsana New"/>
        <family val="1"/>
      </rPr>
      <t xml:space="preserve"> ใช้อธิบายว่าหลักสูตรมีผลประกอบการต่อนักศึกษา 1 คนเป็นบวกเท่าไร</t>
    </r>
  </si>
  <si>
    <r>
      <rPr>
        <b/>
        <u/>
        <sz val="16"/>
        <color rgb="FFFF0000"/>
        <rFont val="Angsana New"/>
        <family val="1"/>
      </rPr>
      <t>***ค่าร้อยละรายได้สูงกว่ารายจ่ายเทียบรายได้ต่อหัว</t>
    </r>
    <r>
      <rPr>
        <b/>
        <sz val="16"/>
        <color rgb="FFFF0000"/>
        <rFont val="Angsana New"/>
        <family val="1"/>
      </rPr>
      <t xml:space="preserve"> ใช้อธิบายว่าผลประกอบการต่อนักศึกษา 1 คนคิดเป็นสัดส่วนเท่าใดจากรายรับ 1 คน</t>
    </r>
  </si>
  <si>
    <r>
      <rPr>
        <b/>
        <u/>
        <sz val="16"/>
        <color rgb="FFFF0000"/>
        <rFont val="Angsana New"/>
        <family val="1"/>
      </rPr>
      <t>****ความคุ้มทุน</t>
    </r>
    <r>
      <rPr>
        <b/>
        <sz val="16"/>
        <color rgb="FFFF0000"/>
        <rFont val="Angsana New"/>
        <family val="1"/>
      </rPr>
      <t xml:space="preserve"> ใช้อธิบายว่าหลักสูตรมีผลประกอบการที่คุ้มทุนจากการที่มีจำนวนนักศึกษาเทียบเท่าจริงมากกว่าจำนวนนักศึกษาขั้นต่ำ ณ จุดคุ้มทุน</t>
    </r>
  </si>
  <si>
    <t>หมายเหตุ</t>
  </si>
  <si>
    <r>
      <t>รายได้ต่อหัว</t>
    </r>
    <r>
      <rPr>
        <b/>
        <sz val="16"/>
        <color rgb="FFFF0000"/>
        <rFont val="Angsana New"/>
        <family val="1"/>
      </rPr>
      <t>*</t>
    </r>
  </si>
  <si>
    <t>ตัวอักษรสีน้ำเงินเป็นสูตร</t>
  </si>
  <si>
    <t>[1] คณะโปรดกรอกตัวเลขในคอลัมน์นี้</t>
  </si>
  <si>
    <t>หลักสูตรวิทยาศาสตรมหาบัณฑิต สาขาวิชาตจวิทยาและตจศัลยศาสตร์</t>
  </si>
  <si>
    <t>หลักสูตรประกาศนียบัตรบัณฑิต สาขาวิชาทันตแพทยศาสตร์</t>
  </si>
  <si>
    <t>หลักสูตรวิทยาศาสตรมหาบัณฑิต สาขาวิชาทันตแพทยศาสตร์</t>
  </si>
  <si>
    <t>วิทยาลัยเภสัชศาสตร์</t>
  </si>
  <si>
    <t>หลักสูตรทัศนมาตรศาสตรบัณฑิต</t>
  </si>
  <si>
    <t>หลักสูตรวิทยาศาสตรมหาบัณฑิต สาขาวิชาทัศนมาตรคลินิก</t>
  </si>
  <si>
    <t>หลักสูตรวิทยาศาสตรบัณฑิต สาขาวิชาชรัณสุขศาสตร์</t>
  </si>
  <si>
    <t xml:space="preserve">คณะเทคนิคการแพทย์ </t>
  </si>
  <si>
    <t>หลักสูตรวิทยาศาสตรบัณฑิต สาขาวิชาการแพทย์แผนตะวันออก</t>
  </si>
  <si>
    <t>หลักสูตรการแพทย์แผนจีนบัณฑิต</t>
  </si>
  <si>
    <t>หลักสูตรวิทยาศาสตรมหาบัณฑิต สาขาวิชาการแพทย์แผนตะวันออก</t>
  </si>
  <si>
    <t>หลักสูตรวิศวกรรมดุษฎีบัณฑิต สาขาวิชาวิศวกรรมชีวการแพทย์</t>
  </si>
  <si>
    <t>หลักสูตรวิทยาศาสตรบัณฑิต สาขาวิชาคอมพิวเตอร์เกมและอีสปอร์ต</t>
  </si>
  <si>
    <t>หลักสูตรวิทยาศาสตรบัณฑิต สาขาวิชาเทคโนโลยีสื่อสังคม</t>
  </si>
  <si>
    <t>หลักสูตรวิทยาศาสตรมหาบัณฑิต สาขาวิชาการจัดการนวัตกรรมดิจิทัล (online)</t>
  </si>
  <si>
    <t>หลักสูตรปรัชญาดุษฎีบัณฑิต สาขาวิชาเทคโนโลยีสื่อสังคม</t>
  </si>
  <si>
    <t>หลักสูตรวิทยาศาสตรบัณฑิต สาขาวิชานักบินพาณิชย์</t>
  </si>
  <si>
    <t>หลักสูตรวิศวกรรมศาสตรบัณฑิต สาขาวิชาวิศวกรรมไฟฟ้า</t>
  </si>
  <si>
    <t>หลักสูตรวิศวกรรมศาสตรบัณฑิต สาขาวิชาวิศวกรรมเครื่องกล</t>
  </si>
  <si>
    <t>หลักสูตรวิศวกรรมศาสตรบัณฑิต สาขาวิชาวิศวกรรมโยธา</t>
  </si>
  <si>
    <t>หลักสูตรวิศวกรรมศาสตรบัณฑิต สาขาวิชาวิศวกรรมพลังงานและสิ่งแวดล้อม</t>
  </si>
  <si>
    <t>หลักสูตรวิศวกรรมศาสตรบัณฑิต สาขาวิชาวิศวกรรมยานยนต์และมอเตอร์สปอร์ต</t>
  </si>
  <si>
    <t>หลักสูตรวิศวกรรมศาสตรบัณฑิต สาขาวิชาวิศวกรรมการซ่อมบำรุงอากาศยาน</t>
  </si>
  <si>
    <t>หลักสูตรวิศวกรรมศาสตรบัณฑิต สาขาวิชาวิศวกรรมเทคโนโลยีระบบราง</t>
  </si>
  <si>
    <t>หลักสูตรวิศวกรรมศาสตรมหาบัณฑิต สาขาวิชาวิศวกรรมไฟฟ้าและคอมพิวเตอร์</t>
  </si>
  <si>
    <t>หลักสูตรวิศวกรรมศาสตรมหาบัณฑิต สาขาวิชาวิศวกรรมโยธา</t>
  </si>
  <si>
    <t>หลักสูตรวิศวกรรมศาสตรดุษฎีบัณฑิต สาขาวิชาวิศวกรรมโยธา</t>
  </si>
  <si>
    <t>หลักสูตรบัญชีมหาบัณฑิต </t>
  </si>
  <si>
    <t>หลักสูตรบริหารธุรกิจบัณฑิต (หลักสูตรนานาชาติ) วิทยาลัยนานาชาติจีน</t>
  </si>
  <si>
    <t>หลักสูตรบริหารธุรกิจบัณฑิต สาขาวิชาการบริหารธุรกิจระหว่างประเทศ</t>
  </si>
  <si>
    <t>หลักสูตรปรัชญาดุษฎีบัณฑิต สาขาวิชาเศรษฐกิจดิจิทัล</t>
  </si>
  <si>
    <t>หลักสูตรบริหารธุรกิจบัณฑิต สาขาวิชาการจัดการธุรกิจการบินและการขนส่ง</t>
  </si>
  <si>
    <t>หลักสูตรศิลปศาสตรบัณฑิต สาขาวิชาการท่องเที่ยว การบริการ และกีฬา (หลักสูตรนานาชาติ)</t>
  </si>
  <si>
    <t>หลักสูตรวิทยาศาสตรบัณฑิต สาขาวิชากีฬากอล์ฟ</t>
  </si>
  <si>
    <t>หลักสูตรบริหารธุรกิจมหาบัณฑิต สาขาวิชาการบริหารอุตสาหกรรมกอล์ฟ</t>
  </si>
  <si>
    <t>หลักสูตรบริหารธุรกิจดุษฎีบัณฑิต สาขาวิชาการบริหารอุตสาหกรรมกอล์ฟ</t>
  </si>
  <si>
    <t>หลักสูตรศิลปมหาบัณฑิต สาขาวิชาการออกแบบ</t>
  </si>
  <si>
    <t>วิทยาลัยศิลปศาสตร์</t>
  </si>
  <si>
    <t>หลักสูตรนิเทศศาสตรบัณฑิต สาขาวิชาการประชาสัมพันธ์และสื่อสารองค์กร</t>
  </si>
  <si>
    <t>หลักสูตรนิเทศศาสตรบัณฑิต สาขาวิชาการโฆษณาและสื่อสร้างสรรค์</t>
  </si>
  <si>
    <t>หลักสูตรนิเทศศาสตรบัณฑิต สาขาวิชาการภาพยนตร์ดิจิทัล</t>
  </si>
  <si>
    <t>หลักสูตรนิเทศศาสตรบัณฑิต สาขาวิชาสื่อสารการแสดง</t>
  </si>
  <si>
    <t>หลักสูตรนิเทศศาสตรบัณฑิต สาขาวิชาการสื่อสารการตลาดดิจิทัลและแบรนด์ดิ้ง</t>
  </si>
  <si>
    <t>หลักสูตรนิเทศศาสตรบัณฑิต สาขาวิชามัลติมีเดีย</t>
  </si>
  <si>
    <t>หลักสูตรนิเทศศาสตรบัณฑิต สาขาวิชาการเขียนบท และการกำกับภาพยนตร์และโทรทัศน์</t>
  </si>
  <si>
    <t>หลักสูตรนิเทศศาสตรมหาบัณฑิต สาขาวิชานิเทศศาสตร์</t>
  </si>
  <si>
    <t>หลักสูตรนิเทศศาสตรดุษฎีบัณฑิต สาขาวิชานิเทศศาสตร์</t>
  </si>
  <si>
    <t>หลักสูตรนิติศาสตรบัณฑิต (ระบบการศึกษาทางไกลทางอินเทอร์เน็ต)</t>
  </si>
  <si>
    <t>หลักสูตรปรัชญาดุษฎีบัณฑิต สาขาวิชาอาชญาวิทยาและการบริหารงานยุติธรรม</t>
  </si>
  <si>
    <t>สถาบันรัฐประศาสนศาสตร์</t>
  </si>
  <si>
    <t>หลักสูตรบริหารธุรกิจบัณฑิต สาขาวิชาธุรกิจระหว่างประเทศ (หลักสูตรนานาชาติ)</t>
  </si>
  <si>
    <t>วิทยาลัยผู้นำและนวัตกรรมสังคม</t>
  </si>
  <si>
    <t>หลักสูตรศิลปศาสตรมหาบัณฑิต สาขาวิชาผู้นำทางสังคม ธุรกิจ และการเมือง</t>
  </si>
  <si>
    <t>หลักสูตรศึกษาศาสตรมหาบัณฑิต สาขาวิชาการศึกษาระบบสองภาษา</t>
  </si>
  <si>
    <r>
      <rPr>
        <b/>
        <u/>
        <sz val="16"/>
        <color rgb="FFFF0000"/>
        <rFont val="Angsana New"/>
        <family val="1"/>
      </rPr>
      <t>*รายได้ต่อหัว</t>
    </r>
    <r>
      <rPr>
        <b/>
        <sz val="16"/>
        <color rgb="FFFF0000"/>
        <rFont val="Angsana New"/>
        <family val="1"/>
      </rPr>
      <t xml:space="preserve">  นำข้อมูลมาจากคู่มือรับสมัครนักศึกษา ม.รังสิต ปีการศึกษา 2567 (ปริญญาตรี) </t>
    </r>
  </si>
  <si>
    <t>ตารางแสดงการวิเคราะห์ความคุ้มทุนแต่ละหลักสูตร รายคณะ/วิทยาลัย/สถาบัน ประจำปีการศึกษา 2567</t>
  </si>
  <si>
    <r>
      <rPr>
        <b/>
        <u/>
        <sz val="16"/>
        <color rgb="FFFF0000"/>
        <rFont val="Angsana New"/>
        <family val="1"/>
      </rPr>
      <t>*รายได้ต่อหัว</t>
    </r>
    <r>
      <rPr>
        <b/>
        <sz val="16"/>
        <color rgb="FFFF0000"/>
        <rFont val="Angsana New"/>
        <family val="1"/>
      </rPr>
      <t xml:space="preserve">  นำข้อมูลมาจากคู่มือรับสมัครนักศึกษา ม.รังสิต ปีการศึกษา 2567 (ปริญญาตรี) หรือ ค่าเล่าเรียน ป.โท-ป.เอก-ประกาศนียบัตร ใน Website บัณฑิตวิทยาลัย</t>
    </r>
  </si>
  <si>
    <t>หลักสูตรวิทยาศาสตรมหาบัณฑิต สาขาวิชาการจัดการความมั่นคงไซเบอร์และเทคโนโลยี</t>
  </si>
  <si>
    <t>วิทยาลัยการท่องเที่ยวและอุตสาหกรรมการบริการ</t>
  </si>
  <si>
    <t>หลักสูตรนิเทศศาสตรมหาบัณฑิต สาขาวิชาการเขียนบทและการกำกับภาพยนตร์และซีรีส์</t>
  </si>
  <si>
    <t>คณะการทูตและการต่างประเทศ</t>
  </si>
  <si>
    <t>หลักสูตรวิทยาศาสตรมหาบัณฑิต สาขาวิชาเภสัชศาสตร์</t>
  </si>
  <si>
    <t>หลักสูตรปรัชญาดุษฎีบัณฑิต สาขาวิชาเภสัชศาสตร์</t>
  </si>
  <si>
    <t>หลักสูตรพยาบาลศาสตรมหาบัณฑิต สาขาวิชาการพยาบาลผู้ใหญ่และผู้สูงอายุ</t>
  </si>
  <si>
    <t>หลักสูตรวิทยาศาสตรบัณฑิต สาขาวิชารังสีเทคนิค</t>
  </si>
  <si>
    <t>หลักสูตรวิทยาศาสตรบัณฑิต สาขาวิชาวิทยาศาสตร์การออกกำลังกายและสมรรถภาพทางการกีฬา</t>
  </si>
  <si>
    <t>หลักสูตรการแพทย์แผนไทยบัณฑิต</t>
  </si>
  <si>
    <t>หลักสูตรวิทยาศาสตรบัณฑิต สาขาวิชาวิทยาศาสตร์ชีวการแพทย์</t>
  </si>
  <si>
    <t>หลักสูตรวิทยาศาสตรมหาบัณฑิต สาขาวิชาวิทยาศาสตร์ชีวการแพทย์</t>
  </si>
  <si>
    <t>หลักสูตรวิศวกรรมศาสตรบัณฑิต สาขาวิชาวิศวกรรมชีวการแพทย์</t>
  </si>
  <si>
    <t>หลักสูตรวิศวกรรมศาสตรมหาบัณฑิต สาขาวิชาวิศวกรรมชีวการแพทย์</t>
  </si>
  <si>
    <t>หลักสูตรเทคโนโลยีบัณฑิต สาขาวิชานวัตกรรมเกษตร</t>
  </si>
  <si>
    <t>หลักสูตรเทคโนโลยีบัณฑิต สาขาวิชาธุรกิจอุตสาหกรรมอาหาร</t>
  </si>
  <si>
    <t>หลักสูตรวิทยาศาสตรบัณฑิต สาขาวิชาเทคโนโลยีอาหาร</t>
  </si>
  <si>
    <t>หลักสูตรวิทยาศาสตรมหาบัณฑิต สาขาวิชาเทคโนโลยีชีวภาพ</t>
  </si>
  <si>
    <t>หลักสูตรวิทยาศาสตรบัณฑิต สาขาวิชาวิทยาการคอมพิวเตอร์</t>
  </si>
  <si>
    <t>หลักสูตรวิทยาศาสตรบัณฑิต สาขาวิชานวัตกรรมดิจิทัล</t>
  </si>
  <si>
    <t>หลักสูตรวิทยาศาสตรบัณฑิต สาขาวิชาสารสนเทศการลงทุน</t>
  </si>
  <si>
    <t>หลักสูตรสารสนเทศศาสตรมหาบัณฑิต สาขาวิชาเทคโนโลยีสื่อสังคม</t>
  </si>
  <si>
    <t>หลักสูตรปรัชญาดุษฎีบัณฑิต สาขาวิชาเทคโนโลยีสารสนเทศ</t>
  </si>
  <si>
    <t>หลักสูตรวิศวกรรมศาสตรบัณฑิต สาขาวิชาวิศวกรรมอุตสาหการ</t>
  </si>
  <si>
    <t>หลักสูตรวิศวกรรมศาสตรบัณฑิต สาขาวิชาวิศวกรรมเคมี</t>
  </si>
  <si>
    <t>หลักสูตรวิศวกรรมศาสตรบัณฑิต สาขาวิชาวิศวกรรมคอมพิวเตอร์</t>
  </si>
  <si>
    <t>หลักสูตรสถาปัตยกรรมศาสตรบัณฑิต</t>
  </si>
  <si>
    <t>หลักสูตรบัญชีบัณฑิต</t>
  </si>
  <si>
    <t>หลักสูตรบริหารธุรกิจบัณฑิต สาขาวิชาการจัดการ</t>
  </si>
  <si>
    <t>หลักสูตรบริหารธุรกิจบัณฑิต สาขาวิชาธุรกิจดิจิทัล</t>
  </si>
  <si>
    <t>หลักสูตรบริหารธุรกิจบัณฑิต สาขาวิชาการตลาดดิจิทัลและนวัตกรรมการค้าปลีก</t>
  </si>
  <si>
    <t>หลักสูตรบริหารธุรกิจบัณฑิต สาขาวิชาการเงินและการลงทุน</t>
  </si>
  <si>
    <t>หลักสูตรบริหารธุรกิจบัณฑิต สาขาวิชาการจัดการโลจิสติกส์และซัพพลายเชน</t>
  </si>
  <si>
    <t>หลักสูตรบริหารธุรกิจมหาบัณฑิต</t>
  </si>
  <si>
    <t>หลักสูตรการจัดการมหาบัณฑิต สาขาวิชาการเป็นผู้ประกอบการ</t>
  </si>
  <si>
    <t>หลักสูตรวิทยาศาสตรมหาบัณฑิต สาขาวิชาการจัดการโลจิสติกส์</t>
  </si>
  <si>
    <t>หลักสูตรบริหารธุรกิจดุษฎีบัณฑิต</t>
  </si>
  <si>
    <t>หลักสูตรเศรษฐศาสตรบัณฑิต สาขาวิชาเศรษฐกิจดิจิทัล</t>
  </si>
  <si>
    <t>หลักสูตรเศรษฐศาสตรมหาบัณฑิต สาขาวิชาเศรษฐกิจดิจิทัล</t>
  </si>
  <si>
    <t>หลักสูตรปรัชญาดุษฎีบัณฑิต สาขาวิชาเศรษฐศาสตร์การเมืองระหว่างประเทศและการพัฒนา</t>
  </si>
  <si>
    <t>หลักสูตรศิลปศาสตรบัณฑิต สาขาวิชาการจัดการการท่องเที่ยว</t>
  </si>
  <si>
    <t>หลักสูตรศิลปศาสตรบัณฑิต สาขาวิชาการโรงแรมและภัตตาคาร</t>
  </si>
  <si>
    <t>หลักสูตรเทคโนโลยีบัณฑิต สาขาวิชาศิลปะและเทคโนโลยีการประกอบอาหาร</t>
  </si>
  <si>
    <t>หลักสูตรศิลปบัณฑิต สาขาวิชาคอมพิวเตอร์อาร์ต</t>
  </si>
  <si>
    <t>หลักสูตรศิลปมหาบัณฑิต สาขาวิชาคอมพิวเตอร์อาร์ต</t>
  </si>
  <si>
    <t>หลักสูตรศิลปบัณฑิต สาขาวิชาการออกแบบภายใน</t>
  </si>
  <si>
    <t>หลักสูตรศิลปบัณฑิต สาขาวิชาศิลปะภาพถ่ายและสื่อทัศนภาพ</t>
  </si>
  <si>
    <t>หลักสูตรศิลปบัณฑิต สาขาวิชาการออกแบบนิเทศศิลป์</t>
  </si>
  <si>
    <t>หลักสูตรศิลปบัณฑิต สาขาวิชาแฟชั่นดีไซน์</t>
  </si>
  <si>
    <t>หลักสูตรดุริยางคศาสตรบัณฑิต</t>
  </si>
  <si>
    <t>หลักสูตรดุริยางคศาสตรมหาบัณฑิต</t>
  </si>
  <si>
    <t>หลักสูตรศิลปศาสตรบัณฑิต สาขาวิชาภาษาญี่ปุ่น</t>
  </si>
  <si>
    <t>หลักสูตรศิลปศาสตรบัณฑิต สาขาวิชาภาษาไทยเพื่อการสื่อสาร</t>
  </si>
  <si>
    <t>หลักสูตรศิลปศาสตรบัณฑิต สาขาวิชาภาษาอังกฤษ</t>
  </si>
  <si>
    <t>หลักสูตรศิลปศาสตรบัณฑิต สาขาวิชาภาษาฝรั่งเศส</t>
  </si>
  <si>
    <t>หลักสูตรศิลปศาสตรบัณฑิต สาขาวิชาภาษาจีน</t>
  </si>
  <si>
    <t>หลักสูตรศิลปศาสตรบัณฑิต สาขาวิชาภาษาและวัฒนธรรมเกาหลี</t>
  </si>
  <si>
    <t>หลักสูตรศิลปศาสตรมหาบัณฑิต สาขาวิชาภาษาอังกฤษเพื่อวิชาชีพ</t>
  </si>
  <si>
    <t>หลักสูตรนิเทศศาสตรบัณฑิต สาขาวิชาวิทยุและโทรทัศน์มัลติแพลตฟอร์ม</t>
  </si>
  <si>
    <t>หลักสูตรนิเทศศาสตรบัณฑิต สาขาวิชานิเทศศาสตร์การกีฬา</t>
  </si>
  <si>
    <t>หลักสูตรนิเทศศาสตรบัณฑิต สาขาวิชานิเทศศาสตร์ (หลักสูตรนานาชาติ)</t>
  </si>
  <si>
    <t>หลักสูตรนิเทศศาสตรบัณฑิต สาขาวิชาการสร้างสรรค์คอนเทนต์ดิจิทัล</t>
  </si>
  <si>
    <t>หลักสูตรนิติศาสตรบัณฑิต</t>
  </si>
  <si>
    <t>หลักสูตรนิติศาสตรมหาบัณฑิต</t>
  </si>
  <si>
    <t>หลักสูตรนิติศาสตรดุษฎีบัณฑิต</t>
  </si>
  <si>
    <t>หลักสูตรรัฐศาสตรบัณฑิต</t>
  </si>
  <si>
    <t>หลักสูตรรัฐศาสตรมหาบัณฑิต สาขาวิชาการเมืองการปกครอง</t>
  </si>
  <si>
    <t>หลักสูตรรัฐศาสตรดุษฎีบัณฑิต สาขาวิชาการเมืองการปกครอง</t>
  </si>
  <si>
    <t>หลักสูตรศิลปศาสตรบัณฑิต สาขาวิชาความสัมพันธ์ระหว่างประเทศและการพัฒนา (หลักสูตรนานาชาติ)</t>
  </si>
  <si>
    <t>หลักสูตรศิลปศาสตรมหาบัณฑิต สาขาวิชาการทูตและการต่างประเทศ</t>
  </si>
  <si>
    <t>หลักสูตรวิทยาศาสตรบัณฑิต สาขาวิชาอาชญาวิทยาและนิติวิทยาศาสตร์</t>
  </si>
  <si>
    <t>หลักสูตรศิลปศาสตรมหาบัณฑิต สาขาวิชาอาชญาวิทยาและการบริหารงานยุติธรรม</t>
  </si>
  <si>
    <t>หลักสูตรรัฐประศาสนศาสตรมหาบัณฑิต</t>
  </si>
  <si>
    <t>หลักสูตรปรัชญาดุษฎีบัณฑิต สาขาวิชารัฐประศาสนศาสตร์</t>
  </si>
  <si>
    <t>หลักสูตรวิทยาศาสตรบัณฑิต สาขาวิชาเทคโนโลยีสารสนเทศและการสื่อสาร (หลักสูตรนานาชาติ)</t>
  </si>
  <si>
    <t>หลักสูตรวิทยาศาสตรมหาบัณฑิต สาขาวิชาธุรกิจดิจิทัลระหว่างประเทศ</t>
  </si>
  <si>
    <t>หลักสูตรศิลปศาสตรบัณฑิต สาขาวิชาผู้นำทางสังคม ธุรกิจ และการเมือง</t>
  </si>
  <si>
    <t>หลักสูตรศิลปศาสตรบัณฑิต สาขาวิชาผู้นำทางสังคม ธุรกิจ และการเมือง (online)</t>
  </si>
  <si>
    <t>หลักสูตรศิลปศาสตรมหาบัณฑิต สาขาวิชาผู้นำทางสังคม ธุรกิจ และการเมือง (online)</t>
  </si>
  <si>
    <t>หลักสูตรปรัชญาดุษฎีบัณฑิต สาขาวิชาผู้นำทางสังคม ธุรกิจ และการเมือง</t>
  </si>
  <si>
    <t>หลักสูตรศึกษาศาสตรมหาบัณฑิต สาขาวิชาหลักสูตรและการสอน</t>
  </si>
  <si>
    <t>หลักสูตรศึกษาศาสตรมหาบัณฑิต สาขาวิชาการบริหารการศึกษา</t>
  </si>
  <si>
    <t>หลักสูตรศึกษาศาสตรดุษฎีบัณฑิต สาขาวิชาการศึกษา</t>
  </si>
  <si>
    <t>หลักสูตรแพทยศาสตรบัณฑิต (WFME)</t>
  </si>
  <si>
    <t>หลักสูตรทันตแพทยศาสตรบัณฑิต (สภา)</t>
  </si>
  <si>
    <t>สถาบันรัฐประศาสนศาสตร์
และนโยบายสาธารณะ</t>
  </si>
  <si>
    <t>หลักสูตรเภสัชศาสตรบัณฑิต สาขาวิชาการบริบาลทางเภสัชกรรม (หลักสูตร 6 ปี) (สภา)</t>
  </si>
  <si>
    <t>หลักสูตรเภสัชศาสตรบัณฑิต สาขาวิชาเภสัชกรรมอุตสาหการ (หลักสูตร 6 ปี) (สภา)</t>
  </si>
  <si>
    <t>หลักสูตรพยาบาลศาสตรบัณฑิต (สภา)</t>
  </si>
  <si>
    <t>หลักสูตรพยาบาลศาสตรบัณฑิต (2.5 ปี) (สภา)</t>
  </si>
  <si>
    <t>หลักสูตรวิทยาศาสตรบัณฑิต สาขาวิชากายภาพบำบัด (สภา)</t>
  </si>
  <si>
    <t>หลักสูตรวิทยาศาสตรบัณฑิต สาขาวิชาเทคนิคการแพทย์ (สภา)</t>
  </si>
  <si>
    <t>หลักสูตรเทคโนโลยีบัณฑิต สาขาวิชาเทคโนโลยีซ่อมบำรุงอากาศยาน</t>
  </si>
  <si>
    <t>หลักสูตรบริหารธุรกิจบัณฑิต สาขาวิชาการเป็นผู้ประกอบการ</t>
  </si>
  <si>
    <t>หลักสูตรศิลปบัณฑิต สาขาวิชาวิชวลเอฟเฟค</t>
  </si>
  <si>
    <t>หลักสูตรเทคโนโลยีบัณฑิต สาขาวิชาการผลิตดนตรี</t>
  </si>
  <si>
    <t>หลักสูตรศิลปศาสตรบัณฑิต สาขาวิชาอาชญาวิทยาและงานยุติธรรม</t>
  </si>
  <si>
    <t>https://www2.rsu.ac.th/files/handbook/2024-2025.pdf</t>
  </si>
  <si>
    <t>ฝ่ายสนับสนุน</t>
  </si>
  <si>
    <t>สาขา</t>
  </si>
  <si>
    <t>ตัวปรับค่าระดับบัณฑิตศึกษา</t>
  </si>
  <si>
    <t>FTES บัณฑิตศึกษาหลังปรับค่า</t>
  </si>
  <si>
    <t>จากคณะ</t>
  </si>
  <si>
    <t>อัตราส่วนของสภาวิชาชีพ</t>
  </si>
  <si>
    <t>คณะ</t>
  </si>
  <si>
    <t>คณะเทคโนโลยีชีวภาพ</t>
  </si>
  <si>
    <t>คณะนวัตกรรมเกษตร</t>
  </si>
  <si>
    <t>คณะเทคโนโลยีอาหาร</t>
  </si>
  <si>
    <t>1001 สถาปัตยกรรมศาสตร์</t>
  </si>
  <si>
    <t>1101 วิศวกรรมเครื่องกล</t>
  </si>
  <si>
    <t>1102 วิศวกรรมไฟฟ้า</t>
  </si>
  <si>
    <t>1103 วิศวกรรมโยธา</t>
  </si>
  <si>
    <t>1104 วิศวกรรมเคมี</t>
  </si>
  <si>
    <t>1105 วิศวกรรมอุตสาหการ</t>
  </si>
  <si>
    <t>1106 วิศวกรรมพลังงานและสิ่งแวดล้อม</t>
  </si>
  <si>
    <t>1107 วิศวกรรมคอมพิวเตอร์</t>
  </si>
  <si>
    <t>1109 วิศวกรรมเทคโนโลยีระบบราง</t>
  </si>
  <si>
    <t>1114 วิศวกรรมไฟฟ้า (เสาร์-อาทิตย์)</t>
  </si>
  <si>
    <t>1119 วิศวกรรมซ่อมการซ่อมบำรุงอากาศยาน (ระบบเหมาจ่ายจีน)</t>
  </si>
  <si>
    <t>1122 วิศวกรรมยานยนต์และมอเตอร์สปอร์ต</t>
  </si>
  <si>
    <t>1131 วิศวกรรมเครื่องกล (เสาร์-อาทิตย์)</t>
  </si>
  <si>
    <t>1134 วิศวกรรมการซ่อมบำรุงอากาศยาน</t>
  </si>
  <si>
    <t>1156 วิศวกรรมโยธา</t>
  </si>
  <si>
    <t>1158 วิศวกรรมไฟฟ้า</t>
  </si>
  <si>
    <t>1161 วิศวกรรมโยธา</t>
  </si>
  <si>
    <t>1166 วิศวกรรมไฟฟ้าและคอมพิวเตอร์</t>
  </si>
  <si>
    <t>1201 แพทยศาสตร์ (เหมาจ่าย) รพ.ราชวิถี</t>
  </si>
  <si>
    <t>1260 ตจวิทยาและตจศัลยศาสตร์</t>
  </si>
  <si>
    <t>1300 คณะวิทยาศาสตร์</t>
  </si>
  <si>
    <t>1301 วิทยาศาสตร์ชีวการแพทย์</t>
  </si>
  <si>
    <t>1311 คณะวิทยาศาสตร์</t>
  </si>
  <si>
    <t>1312 วิทยาศาสตร์ชีวการแพทย์</t>
  </si>
  <si>
    <t>1361 วิทยาศาสตร์ชีวการแพทย์</t>
  </si>
  <si>
    <t>1401 วิทยาการคอมพิวเตอร์</t>
  </si>
  <si>
    <t>1402 นวัตกรรมดิจิทัล</t>
  </si>
  <si>
    <t>1404 คอมพิวเตอร์เกมและอีสปอร์ต</t>
  </si>
  <si>
    <t>1408 สารสนเทศการลงทุน</t>
  </si>
  <si>
    <t>1410 เทคโนโลยีสื่อสังคม</t>
  </si>
  <si>
    <t>1419 วิทยาการคอมพิวเตอร์</t>
  </si>
  <si>
    <t>1420 นวัตกรรมดิจิทัล</t>
  </si>
  <si>
    <t>1462 การจัดการความมั่นคงไซเบอร์และเทคโนโลยี</t>
  </si>
  <si>
    <t>1467 การจัดการนวัตกรรมดิจิทัล (ระบบการศึกษาทางไกลทางอินเทอร์เน็ต)</t>
  </si>
  <si>
    <t>1470 เทคโนโลยีสื่อสังคม</t>
  </si>
  <si>
    <t>1490 เทคโนโลยีสารสนเทศ (สำหรับผู้จบปริญญาโท)</t>
  </si>
  <si>
    <t>1496 เทคโนโลยีสื่อสังคม</t>
  </si>
  <si>
    <t>1499 เทคโนโลยีสารสนเทศ (สำหรับผู้จบปริญญาโท ภาษาอังกฤษ)</t>
  </si>
  <si>
    <t>1500 วิทยาลัยนานาชาติ</t>
  </si>
  <si>
    <t>1514 ปรัชญา การเมือง และเศรษฐศาสตร์</t>
  </si>
  <si>
    <t>1515 ธุรกิจระหว่างประเทศ</t>
  </si>
  <si>
    <t>1516 เทคโนโลยีสารสนเทศและการสื่อสาร</t>
  </si>
  <si>
    <t>1517 Communication Arts</t>
  </si>
  <si>
    <t>1521 Hospitality Industry</t>
  </si>
  <si>
    <t>1553 หลักสูตรแลกเปลี่ยน</t>
  </si>
  <si>
    <t>1561 Postgraduate Certificate</t>
  </si>
  <si>
    <t>1563 ธุรกิจดิจิทัลระหว่างประเทศ</t>
  </si>
  <si>
    <t>1602 การจัดการการท่องเที่ยวและการบริการ</t>
  </si>
  <si>
    <t>1604 การจัดการโรงแรมและภัตตาคาร</t>
  </si>
  <si>
    <t>1605 การจัดการธุรกิจการบินและการขนส่ง</t>
  </si>
  <si>
    <t>1610 ศิลปะและเทคโนโลยีการประกอบอาหาร</t>
  </si>
  <si>
    <t>1613 สาขาวิชาการท่องเที่ยว การบริการ และกีฬา</t>
  </si>
  <si>
    <t>1702 นิติศาสตร์ (ระบบการศึกษาทางไกลทางอินเทอร์เน็ต, ปริญญาที่ 2)</t>
  </si>
  <si>
    <t>1703 นิติศาสตร์</t>
  </si>
  <si>
    <t>1761 นิติศาสตร์</t>
  </si>
  <si>
    <t>1790 นิติศาสตร์ (สำหรับผู้จบปริญญาโท)</t>
  </si>
  <si>
    <t>1801 เศรษฐกิจดิจิทัล</t>
  </si>
  <si>
    <t>1861 เศรษฐกิจดิจิทัล</t>
  </si>
  <si>
    <t>1890 เศรษฐศาสตร์การเมืองระหว่างประเทศและการพัฒนา</t>
  </si>
  <si>
    <t>1891 เศรษฐกิจดิจิทัล</t>
  </si>
  <si>
    <t>1901 การแพทย์แผนตะวันออก</t>
  </si>
  <si>
    <t>1902 การแพทย์แผนไทย</t>
  </si>
  <si>
    <t>1903 การแพทย์แผนจีน</t>
  </si>
  <si>
    <t>1961 การแพทย์แผนตะวันออก</t>
  </si>
  <si>
    <t>2000 วิทยาลัยดนตรี</t>
  </si>
  <si>
    <t>2001 ดุริยางคศาสตร์</t>
  </si>
  <si>
    <t>2002 การผลิตดนตรี</t>
  </si>
  <si>
    <t>2061 ดุริยางคศาสตร์</t>
  </si>
  <si>
    <t>2100 วิทยาลัยนวัตกรรมสังคม</t>
  </si>
  <si>
    <t>2102 ผู้นำทางสังคม ธุรกิจและการเมือง</t>
  </si>
  <si>
    <t>2108 ผู้นำทางสังคม ธุรกิจ และการเมือง (ระบบการศึกษาทางไกลทางอินเทอร์เน็ต)</t>
  </si>
  <si>
    <t>2162 ผู้นำทางสังคม ธุรกิจ และการเมือง</t>
  </si>
  <si>
    <t>2163 ผู้นำทางสังคม ธุรกิจ และการเมือง (ระบบการศึกษาทางไกลทางอินเทอร์เน็ต)</t>
  </si>
  <si>
    <t>2190 ผู้นำทางสังคม ธุรกิจ และการเมือง (สำหรับผู้จบปริญญาโท)</t>
  </si>
  <si>
    <t>2201 การบัญชี</t>
  </si>
  <si>
    <t>2260 วิชาบัญชี</t>
  </si>
  <si>
    <t>2301 สาขาวิชาทันตแพทยศาสตร์ (เหมาจ่าย, Bilingual)</t>
  </si>
  <si>
    <t>2362 สาขาวิชาทันตแพทยศาสตร์ (ประกาศนียบัตร)</t>
  </si>
  <si>
    <t>2363 สาขาวิชาทันตแพทยศาสตร์</t>
  </si>
  <si>
    <t>2364 สาขาวิชาทันตกรรมจัดฟัน</t>
  </si>
  <si>
    <t>2501 ทัศนมาตรศาสตร์</t>
  </si>
  <si>
    <t>2560 ทัศนมาตรคลินิก</t>
  </si>
  <si>
    <t>2601 นักบินพาณิชย์ (BAC)</t>
  </si>
  <si>
    <t>2760 รัฐประศาสนศาสตร์</t>
  </si>
  <si>
    <t>2790 รัฐประศาสนศาสตร์</t>
  </si>
  <si>
    <t>2861 หลักสูตรและการสอน</t>
  </si>
  <si>
    <t>2862 การศึกษาระบบสองภาษา</t>
  </si>
  <si>
    <t>2864 การบริหารการศึกษา</t>
  </si>
  <si>
    <t>2867 หลักสูตรและการสอน</t>
  </si>
  <si>
    <t>2868 การบริหารการศึกษา (Non-Thai Student)</t>
  </si>
  <si>
    <t>2891 การศึกษา</t>
  </si>
  <si>
    <t>3001 ความสัมพันธ์ระหว่างประเทศและการพัฒนา</t>
  </si>
  <si>
    <t>3061 การทูตและการต่างประเทศ</t>
  </si>
  <si>
    <t>3204 บริหารธุรกิจ (จีน)</t>
  </si>
  <si>
    <t>3206 การจัดการธุรกิจระหว่างประเทศ (จีน)</t>
  </si>
  <si>
    <t>3262 บริหารธุรกิจ</t>
  </si>
  <si>
    <t>3401 คอมพิวเตอร์อาร์ต</t>
  </si>
  <si>
    <t>3402 วิชวลเอฟเฟค</t>
  </si>
  <si>
    <t>3461 คอมพิวเตอร์อาร์ต</t>
  </si>
  <si>
    <t>3501 รัฐศาสตร์</t>
  </si>
  <si>
    <t>3561 การเมืองการปกครอง</t>
  </si>
  <si>
    <t>3590 การเมืองการปกครอง</t>
  </si>
  <si>
    <t>3601 นวัตกรรมเกษตร</t>
  </si>
  <si>
    <t>3701 เทคโนโลยีอาหาร</t>
  </si>
  <si>
    <t>3702 ธุรกิจอุตสาหกรรมอาหาร</t>
  </si>
  <si>
    <t>3860 การจัดการโลจิสติกส์</t>
  </si>
  <si>
    <t>3901 อาชญาวิทยาและนิติวิทยาศาสตร์</t>
  </si>
  <si>
    <t>3902 Criminology and Criminal Justice</t>
  </si>
  <si>
    <t>3960 อาชญาวิทยาและการบริหารงานยุติธรรม</t>
  </si>
  <si>
    <t>3990 อาชญาวิทยาและการบริหารงานยุติธรรม (สำหรับผู้จบปริญญาโท)</t>
  </si>
  <si>
    <t>4001 รังสีเทคนิค</t>
  </si>
  <si>
    <t>4101 วิศวกรรมชีวการแพทย์</t>
  </si>
  <si>
    <t>4104 สาขาวิชาวิศวกรรมชีวการแพทย์</t>
  </si>
  <si>
    <t>4161 วิศวกรรมชีวการแพทย์</t>
  </si>
  <si>
    <t>4190 วิศวกรรมชีวการแพทย์ (สำหรับผู้จบปริญญาโท)</t>
  </si>
  <si>
    <t>4201 สาขาวิชากีฬากอล์ฟ</t>
  </si>
  <si>
    <t>4260 สาขาวิชาการบริหารอุตสาหกรรมกอล์ฟ</t>
  </si>
  <si>
    <t>4290 สาขาวิชาการบริหารอุตสาหกรรมกอล์ฟ</t>
  </si>
  <si>
    <t>8001 ศูนย์กีฬา</t>
  </si>
  <si>
    <t>8300 สถาบัน Gen.Ed.</t>
  </si>
  <si>
    <t>8301 สถาบัน Gen.Ed.</t>
  </si>
  <si>
    <t>8302 สถาบัน Gen.Ed.</t>
  </si>
  <si>
    <t>8303 สถาบัน Gen.Ed.</t>
  </si>
  <si>
    <t>8304 Gen.Ed. Institute</t>
  </si>
  <si>
    <t>8900 สถาบันภาษาอังกฤษ</t>
  </si>
  <si>
    <t>8901 สถาบันภาษาอังกฤษ</t>
  </si>
  <si>
    <t>8990 Rangsit English Language Institute</t>
  </si>
  <si>
    <t>FTES ป.ตรี</t>
  </si>
  <si>
    <t>FTES ป.โท</t>
  </si>
  <si>
    <t>FTES ป.เอก</t>
  </si>
  <si>
    <t>เนื่องจากเป็นโครงการมีรายรับ</t>
  </si>
  <si>
    <t xml:space="preserve">https://qa.rsu.ac.th/download/folder/605 </t>
  </si>
  <si>
    <r>
      <t xml:space="preserve">**หรือ </t>
    </r>
    <r>
      <rPr>
        <b/>
        <u/>
        <sz val="16"/>
        <color rgb="FFFF0000"/>
        <rFont val="Angsana New"/>
        <family val="1"/>
      </rPr>
      <t>ค่าเล่าเรียน ป.โท-ป.เอก-ประกาศนียบัตร</t>
    </r>
    <r>
      <rPr>
        <b/>
        <sz val="16"/>
        <color rgb="FFFF0000"/>
        <rFont val="Angsana New"/>
        <family val="1"/>
      </rPr>
      <t xml:space="preserve"> ใน Website บัณฑิตวิทยาลัย </t>
    </r>
  </si>
  <si>
    <t xml:space="preserve">https://qa.rsu.ac.th/download/folder/606 </t>
  </si>
  <si>
    <r>
      <rPr>
        <b/>
        <u/>
        <sz val="16"/>
        <color rgb="FFFF0000"/>
        <rFont val="Angsana New"/>
        <family val="1"/>
      </rPr>
      <t>***ค่ารายได้สูงกว่ารายจ่ายต่อหัว</t>
    </r>
    <r>
      <rPr>
        <b/>
        <sz val="16"/>
        <color rgb="FFFF0000"/>
        <rFont val="Angsana New"/>
        <family val="1"/>
      </rPr>
      <t xml:space="preserve"> ใช้อธิบายว่าหลักสูตรมีผลประกอบการต่อนักศึกษา 1 คนเป็นบวกเท่าไร</t>
    </r>
  </si>
  <si>
    <r>
      <rPr>
        <b/>
        <u/>
        <sz val="16"/>
        <color rgb="FFFF0000"/>
        <rFont val="Angsana New"/>
        <family val="1"/>
      </rPr>
      <t>****ค่าร้อยละรายได้สูงกว่ารายจ่ายเทียบรายได้ต่อหัว</t>
    </r>
    <r>
      <rPr>
        <b/>
        <sz val="16"/>
        <color rgb="FFFF0000"/>
        <rFont val="Angsana New"/>
        <family val="1"/>
      </rPr>
      <t xml:space="preserve"> ใช้อธิบายว่าผลประกอบการต่อนักศึกษา 1 คนคิดเป็นสัดส่วนเท่าใดจากรายรับ 1 คน</t>
    </r>
  </si>
  <si>
    <r>
      <rPr>
        <b/>
        <u/>
        <sz val="16"/>
        <color rgb="FFFF0000"/>
        <rFont val="Angsana New"/>
        <family val="1"/>
      </rPr>
      <t>*****ความคุ้มทุน</t>
    </r>
    <r>
      <rPr>
        <b/>
        <sz val="16"/>
        <color rgb="FFFF0000"/>
        <rFont val="Angsana New"/>
        <family val="1"/>
      </rPr>
      <t xml:space="preserve"> ใช้อธิบายว่าหลักสูตรมีผลประกอบการที่คุ้มทุนจากการที่มีจำนวนนักศึกษาเทียบเท่าจริงมากกว่าจำนวนนักศึกษาขั้นต่ำ ณ จุดคุ้มทุน</t>
    </r>
  </si>
  <si>
    <t>หากท่านพบปัญหา หรือมีประเด็นข้อสงสัย หรือขอแก้ไขค่า FTES ในผลการวิเคราะห์ข้อมูลประการใด สามารถติดต่อได้ที่สำนักงานงบประมาณ (คุณเพชร วิกามณีโรจน์ เบอร์ติดต่อ 5625)</t>
  </si>
  <si>
    <t>100 คณะศิลปศาสตร์</t>
  </si>
  <si>
    <t>102 ภาษาญี่ปุ่น</t>
  </si>
  <si>
    <t>103 ภาษาไทยเพื่อการสื่อสาร</t>
  </si>
  <si>
    <t>104 ภาษาอังกฤษ</t>
  </si>
  <si>
    <t>105 ภาษาจีน</t>
  </si>
  <si>
    <t>106 ภาษาฝรั่งเศส</t>
  </si>
  <si>
    <t>107 อิสลามศึกษาและภาษาอาหรับ</t>
  </si>
  <si>
    <t>117 ภาษาและวัฒนธรรมเกาหลี</t>
  </si>
  <si>
    <t>202 การจัดการ</t>
  </si>
  <si>
    <t>204 ธุรกิจดิจิทัล</t>
  </si>
  <si>
    <t>205 การเงินและการลงทุน</t>
  </si>
  <si>
    <t>206 การตลาดดิจิทัลและนวัตกรรมการค้าปลีก</t>
  </si>
  <si>
    <t>208 Entrepreneurship</t>
  </si>
  <si>
    <t>230 การจัดการโลจิสติกส์และซัพพลายเชน</t>
  </si>
  <si>
    <t>หลักสูตรประกาศนียบัตร</t>
  </si>
  <si>
    <t>244 การบริหารธุรกิจระหว่างประเทศ</t>
  </si>
  <si>
    <t>261 บริหารธุรกิจ (Twilight MBA)</t>
  </si>
  <si>
    <t>263 การเป็นผู้ประกอบการ</t>
  </si>
  <si>
    <t>266 บริหารธุรกิจ (CEO-Executive MBA)</t>
  </si>
  <si>
    <t>270 การจัดการโลจิสติกส์และซัพพลายเชน</t>
  </si>
  <si>
    <t>290 บริหารธุรกิจ</t>
  </si>
  <si>
    <t>293 บริหารธุรกิจ</t>
  </si>
  <si>
    <t>301 พยาบาลศาสตร์</t>
  </si>
  <si>
    <t>302 พยาบาลศาสตร์ (สองภาษา)</t>
  </si>
  <si>
    <t>305 พยาบาลศาสตร์ (2.5 ปี)</t>
  </si>
  <si>
    <t>310 การฟอกเลือดด้วยเครื่องไตเทียม</t>
  </si>
  <si>
    <t>311 ประกาศนียบัตรผู้ช่วยพยาบาล</t>
  </si>
  <si>
    <t>313 การพยาบาลผู้ป่วยวิกฤต (ผู้ใหญ่และผู้สูงอายุ)</t>
  </si>
  <si>
    <t>314 การพยาบาลผู้ป่วยแบบประคับประคอง</t>
  </si>
  <si>
    <t>315 การพยาบาลเวชปฏิบัติการบำบัดทดแทนไต</t>
  </si>
  <si>
    <t>316 Nursing Care of Patients with Infections Diseases, Prevention, and Infection Control</t>
  </si>
  <si>
    <t>361 การพยาบาลผู้ใหญ่</t>
  </si>
  <si>
    <t>400 คณะนิเทศศาสตร์</t>
  </si>
  <si>
    <t>401 วิทยุและโทรทัศน์มัลติแพลตฟอร์ม</t>
  </si>
  <si>
    <t>403 การประชาสัมพันธ์และสื่อสารองค์กร</t>
  </si>
  <si>
    <t>405 การโฆษณาและสื่อสร้างสรรค์</t>
  </si>
  <si>
    <t>406 การภาพยนตร์ดิจิทัล</t>
  </si>
  <si>
    <t>409 สื่อสารการแสดง</t>
  </si>
  <si>
    <t>410 การสื่อสารการตลาดดิจิทัลและแบรนด์ดิ้ง</t>
  </si>
  <si>
    <t>411 มัลติมีเดีย</t>
  </si>
  <si>
    <t>412 นิเทศศาสตร์การกีฬา</t>
  </si>
  <si>
    <t>413 การเขียนบทและการกำกับภาพยนตร์และโทรทัศน์</t>
  </si>
  <si>
    <t>414 การสร้างสรรค์คอนเทนต์ดิจิทัล</t>
  </si>
  <si>
    <t>415 Communication Arts</t>
  </si>
  <si>
    <t>416 นิเทศศาสตร์ (จีน)</t>
  </si>
  <si>
    <t>462 การเขียนบทและการกำกับภาพยนตร์และซีรีส์</t>
  </si>
  <si>
    <t>463 นิเทศศาสตร์ (เหมาจ่าย)</t>
  </si>
  <si>
    <t>464 การเขียนบทและการกำกับภาพยนตร์ (เหมาจ่าย)</t>
  </si>
  <si>
    <t>490 นิเทศศาสตร์</t>
  </si>
  <si>
    <t>493 นิเทศศาสตร์ (เหมาจ่าย)</t>
  </si>
  <si>
    <t>501 การบริบาลทางเภสัชกรรม</t>
  </si>
  <si>
    <t>504 เภสัชอุตสาหการ</t>
  </si>
  <si>
    <t>600 วิทยาลัยการออกแบบ</t>
  </si>
  <si>
    <t>604 ศิลปะภาพถ่ายและสื่อทัศนภาพ</t>
  </si>
  <si>
    <t>605 การออกแบบภายใน</t>
  </si>
  <si>
    <t>606 การออกแบบนิเทศศิลป์</t>
  </si>
  <si>
    <t>607 การออกแบบ</t>
  </si>
  <si>
    <t>611 แฟชั่นดีไซน์</t>
  </si>
  <si>
    <t>614 การออกแบบผลิตภัณฑ์</t>
  </si>
  <si>
    <t>616 การออกแบบ (เหมาจ่าย)</t>
  </si>
  <si>
    <t>619 ศิลปะภาพถ่ายและสื่อทัศนภาพ</t>
  </si>
  <si>
    <t>628 การออกแบบ (English)</t>
  </si>
  <si>
    <t>629 แฟชั่นดีไซน์ (English)</t>
  </si>
  <si>
    <t>630 การออกแบบภายใน (English)</t>
  </si>
  <si>
    <t>631 ออกแบบผลิตภัณฑ์สร้างสรรค์ (CDD)</t>
  </si>
  <si>
    <t>661 การออกแบบ</t>
  </si>
  <si>
    <t>701 กายภาพบำบัด</t>
  </si>
  <si>
    <t>703 วิทยาศาสตร์การออกกำลังกายและสมรรถภาพทางการกีฬา</t>
  </si>
  <si>
    <t>704 ชรัณสุขศาสตร์</t>
  </si>
  <si>
    <t>801 เทคนิคการแพทย์</t>
  </si>
  <si>
    <t>903 เทคโนโลยีชีวภาพ</t>
  </si>
  <si>
    <t>960 เทคโนโลยีชีวภาพ</t>
  </si>
  <si>
    <t>1051 หลักสูตรแลกเปลี่ยน</t>
  </si>
  <si>
    <t>1418 เทคโนโลยีสื่อสังคม (ภาคพิเศษ)</t>
  </si>
  <si>
    <t>1472 การจัดการความมั่นคงไซเบอร์และเทคโนโลยี (ภาษาอังกฤษ)</t>
  </si>
  <si>
    <t>1493 เทคโนโลยสารสนเทศ (สำหรับผู้จบปริญญาตรี)</t>
  </si>
  <si>
    <t>1531 Foundation for IB</t>
  </si>
  <si>
    <t>1554 หลักสูตรแลกเปลี่ยน (ระบบเหมาจ่าย)</t>
  </si>
  <si>
    <t>1805 เศรษฐกิจดิจิทัล (โครงการพิเศษ)</t>
  </si>
  <si>
    <t>1905 เภสัชกรรมไทย และเวชกรรมไทย (เสาร์-อาทิตย์)</t>
  </si>
  <si>
    <t>2103 ผู้นำทางสังคม ธุรกิจและการเมือง (สำหรับผู้มีประสบการณ์)</t>
  </si>
  <si>
    <t>2361 สาขาวิชาเอ็นโดดอนต์</t>
  </si>
  <si>
    <t>2389 Non-degree (Certficate)</t>
  </si>
  <si>
    <t>2610 นักบินพาณิชย์ (SAA)</t>
  </si>
  <si>
    <t>2869 หลักสูตรและการสอน (หลักสูตรไทยสำหรับชาวต่างชาติ)</t>
  </si>
  <si>
    <t>4191 วิศวกรรมชีวการแพทย์ (สำหรับผู้จบปริญญาตรี)</t>
  </si>
  <si>
    <t>8902 สถาบันภาษาอังกฤษ</t>
  </si>
  <si>
    <t>เภสัชกรรมไทย และเวชกรรมไทย</t>
  </si>
  <si>
    <t>เทคโนโลยีอาหาร</t>
  </si>
  <si>
    <t>ว.ออกแบบ</t>
  </si>
  <si>
    <t>ศิลปะภาพถ่าย</t>
  </si>
  <si>
    <t>ออกแบบภายใน</t>
  </si>
  <si>
    <t>ออกแบบนิเทศศิลป์</t>
  </si>
  <si>
    <t>แฟชั่นดีไซน์</t>
  </si>
  <si>
    <t>ออกแบบ-ป.โท</t>
  </si>
  <si>
    <t>หลักสูตรศิลปบัณฑิต สาขาวิชาออกแบบผลิตภัณฑ์สร้างสรรค์</t>
  </si>
  <si>
    <t>ออกแบบผลิตภัณฑ์สร้างสรรค์</t>
  </si>
  <si>
    <t>ธุรกิจอุตสาหกรรมอาหาร</t>
  </si>
  <si>
    <t>วิทยาลัยบริหารธุรกิจ</t>
  </si>
  <si>
    <t>207 การจัดการทรัพยากรมนุษย์</t>
  </si>
  <si>
    <t xml:space="preserve">238 </t>
  </si>
  <si>
    <t>245 Pre-Bachelor's Degree</t>
  </si>
  <si>
    <t>247 การบริหารธุรกิจเกษตรและอาหาร</t>
  </si>
  <si>
    <t>445 Pre-Bachelor's Degree</t>
  </si>
  <si>
    <t>461 นิเทศศาสตร์</t>
  </si>
  <si>
    <t>465 นิเทศศาสตร์ (นักศึกษาต่างชาติ)</t>
  </si>
  <si>
    <t>466 การเขียนบทและการกำกับภาพยนตร์และซีรีส์ (นักศึกษาต่างชาติ)</t>
  </si>
  <si>
    <t>563 เภสัชศาสตร์</t>
  </si>
  <si>
    <t>คณะเทคนิคการแพทย์</t>
  </si>
  <si>
    <t>1116 วิศวกรรมเครื่องกล (กลุ่มวิชาวิศวกรรมยานยนต์และมอเตอร์สปอร์ต)</t>
  </si>
  <si>
    <t>1118 วิศวกรรมเครื่องกล (กลุ่มวิชาวิศวกรรมเทคโนโลยีพลังงาน)</t>
  </si>
  <si>
    <t>1120 วิศวกรรมเครื่องกล (กลุ่มวิชาวิศวกรรมยานยนต์และมอเตอร์สปอร์ต สำหรับผู้จบ ปวส.)</t>
  </si>
  <si>
    <t>1121 วิศวกรรมเครื่องกล (กลุ่มวิชาเทคโนโลยีระบบราง สำหรับผู้จบ ปวส.)</t>
  </si>
  <si>
    <t>1125 วิศวกรรมโยธา (สำหรับผู้ที่จบ ปวส.)</t>
  </si>
  <si>
    <t>1126 วิศวกรรมไฟฟ้า (สำหรับผู้ที่จบ ปวส.)</t>
  </si>
  <si>
    <t>1127 วิศวกรรมเครื่องกล (สำหรับผู้ที่จบ ปวส.)</t>
  </si>
  <si>
    <t>1128 วิศวกรรมเคมี (สำหรับผู้ที่จบ ปวส.)</t>
  </si>
  <si>
    <t>1129 วิศวกรรมอุตสาหการ (สำหรับผู้ที่จบ ปวส.)</t>
  </si>
  <si>
    <t>1130 วิศกรรมพลังงานและสิ่งแวดล้อม (สำหรับผู้ที่จบ ปวส.)</t>
  </si>
  <si>
    <t>1132 วิศวกรรมคอมพิวเตอร์ (สำหรับผู้ที่จบ ปวส.)</t>
  </si>
  <si>
    <t>1136 วิศวกรรมยานยนต์และมอเตอร์สปอร์ต (สำหรับผู้ที่จบ ปวส.)</t>
  </si>
  <si>
    <t>1202 แพทยศาสตร์ (เก็บตามหน่วยกิต) รพ.ราชวิถี</t>
  </si>
  <si>
    <t>1203 แพทยศาสตร์ (เหมาจ่าย) รพ.เลิดสิน</t>
  </si>
  <si>
    <t>1204 แพทยศาสตร์ (เก็มตามหน่วยกิต) รพ.เลิดสิน</t>
  </si>
  <si>
    <t>1205 แพทยศาสตร์ (เหมาจ่าย) รพ.นพรัตนราชธานี</t>
  </si>
  <si>
    <t>1206 แพทยศาสตร์ (เก็บตามหน่วยกิต) รพ.นพรัตนราชธานี</t>
  </si>
  <si>
    <t>1417 นวัตกรรมดิจิทัล (ภาคพิเศษ)</t>
  </si>
  <si>
    <t xml:space="preserve">1502 </t>
  </si>
  <si>
    <t>1534 Foundation for IHI</t>
  </si>
  <si>
    <t>1535 Foundation for Com. Arts</t>
  </si>
  <si>
    <t>1536 Foundation for Com. Arts (Eng-Chinese)</t>
  </si>
  <si>
    <t>1545 Pre-Bachelor's Degree</t>
  </si>
  <si>
    <t>1555 หลักสูตรแลกเปลี่ยน (ระบบหน่วยกิต)</t>
  </si>
  <si>
    <t>วิทยาลัยการท่องเที่ยวและการบริการ</t>
  </si>
  <si>
    <t>1614 การจัดการการท่องเที่ยวและการบริการ (ควบสองปริญญา บริหารธุรกิจและการเป็นผู้ประกอบการ สจล.)</t>
  </si>
  <si>
    <t>1615 การจัดการธุรกิจการบินและการขนส่ง (ควบสองปริญญา บริหารธุรกิจและการเป็นผู้ประกอบการ สจล.)</t>
  </si>
  <si>
    <t>1704 นิติศาสตร์ (ระบบการศึกษาทางไกลทางอินเทอร์เน็ต, 4 ปี)</t>
  </si>
  <si>
    <t xml:space="preserve">1740 </t>
  </si>
  <si>
    <t>2191 ผู้นำทางสังคม ธุรกิจ และการเมือง (400&lt;TOEFL&lt;450)</t>
  </si>
  <si>
    <t>2202 การบัญชี (สำหรับผู้ที่จบ ปวส.)</t>
  </si>
  <si>
    <t>2303 สาขาวิชาทันตแพทยศาสตร์ (ระบบหน่วยกิต)</t>
  </si>
  <si>
    <t>2502 ทัศนมาตรศาสตร์</t>
  </si>
  <si>
    <t xml:space="preserve">2894 </t>
  </si>
  <si>
    <t xml:space="preserve">3205 </t>
  </si>
  <si>
    <t xml:space="preserve">3751 </t>
  </si>
  <si>
    <t>4102 วิศวกรรมชีวการแพทย์ (เทียบโอน)</t>
  </si>
  <si>
    <t>โครงการมีรายรับ</t>
  </si>
  <si>
    <r>
      <t xml:space="preserve">ตารางแสดงการวิเคราะห์ความคุ้มทุนแต่ละหลักสูตร รายคณะ/วิทยาลัย/สถาบัน ประจำปีการศึกษา 2568 </t>
    </r>
    <r>
      <rPr>
        <b/>
        <sz val="28"/>
        <color rgb="FFFF0000"/>
        <rFont val="Angsana New"/>
        <family val="1"/>
      </rPr>
      <t>(V.005)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</si>
</sst>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_(* #,##0.0_);_(* \(#,##0.0\);_(* &quot;-&quot;??_);_(@_)"/>
    <numFmt numFmtId="166" formatCode="_(* #,##0.0_);_(* \(#,##0.0\);_(* &quot;-&quot;?_);_(@_)"/>
  </numFmts>
  <fonts count="3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ngsana New"/>
      <family val="1"/>
    </font>
    <font>
      <b/>
      <sz val="16"/>
      <name val="Angsana New"/>
      <family val="1"/>
    </font>
    <font>
      <b/>
      <sz val="25"/>
      <name val="Angsana New"/>
      <family val="1"/>
    </font>
    <font>
      <b/>
      <sz val="18"/>
      <name val="Angsana New"/>
      <family val="1"/>
    </font>
    <font>
      <b/>
      <sz val="18"/>
      <color rgb="FF0000FF"/>
      <name val="Angsana New"/>
      <family val="1"/>
    </font>
    <font>
      <b/>
      <sz val="16"/>
      <color rgb="FFFF0000"/>
      <name val="Angsana New"/>
      <family val="1"/>
    </font>
    <font>
      <sz val="16"/>
      <color rgb="FF0000FF"/>
      <name val="Angsana New"/>
      <family val="1"/>
    </font>
    <font>
      <sz val="16"/>
      <color rgb="FF000000"/>
      <name val="Angsana New"/>
      <family val="1"/>
    </font>
    <font>
      <sz val="11"/>
      <color theme="1"/>
      <name val="Calibri"/>
      <family val="2"/>
      <scheme val="minor"/>
    </font>
    <font>
      <sz val="16"/>
      <color theme="1"/>
      <name val="Angsana New"/>
      <family val="1"/>
    </font>
    <font>
      <b/>
      <sz val="24"/>
      <name val="Angsana New"/>
      <family val="1"/>
    </font>
    <font>
      <b/>
      <u/>
      <sz val="16"/>
      <color rgb="FFFF0000"/>
      <name val="Angsana New"/>
      <family val="1"/>
    </font>
    <font>
      <u/>
      <sz val="11"/>
      <color theme="10"/>
      <name val="Calibri"/>
      <family val="2"/>
      <scheme val="minor"/>
    </font>
    <font>
      <sz val="16"/>
      <color theme="1"/>
      <name val="Angsana New"/>
      <family val="1"/>
    </font>
    <font>
      <sz val="11"/>
      <color theme="1"/>
      <name val="Calibri"/>
      <family val="2"/>
      <scheme val="minor"/>
    </font>
    <font>
      <sz val="16"/>
      <color rgb="FFFF0000"/>
      <name val="Angsana New"/>
      <family val="1"/>
    </font>
    <font>
      <sz val="11"/>
      <name val="Angsana New"/>
      <family val="1"/>
    </font>
    <font>
      <sz val="11"/>
      <color theme="1"/>
      <name val="Angsana New"/>
      <family val="1"/>
    </font>
    <font>
      <sz val="11"/>
      <color rgb="FF000000"/>
      <name val="Angsana New"/>
      <family val="1"/>
    </font>
    <font>
      <b/>
      <sz val="18"/>
      <color rgb="FFFF0000"/>
      <name val="Angsana New"/>
      <family val="1"/>
    </font>
    <font>
      <b/>
      <sz val="11"/>
      <color rgb="FFFFFFFF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sz val="11"/>
      <color rgb="FFFF0000"/>
      <name val="Angsana New"/>
      <family val="1"/>
    </font>
    <font>
      <b/>
      <sz val="28"/>
      <name val="Angsana New"/>
      <family val="1"/>
    </font>
    <font>
      <b/>
      <sz val="28"/>
      <color rgb="FFFF0000"/>
      <name val="Angsana New"/>
      <family val="1"/>
    </font>
    <font>
      <b/>
      <sz val="16"/>
      <color rgb="FF0000FF"/>
      <name val="Angsana New"/>
      <family val="1"/>
    </font>
    <font>
      <b/>
      <sz val="16"/>
      <color rgb="FF7030A0"/>
      <name val="Angsana New"/>
      <family val="1"/>
    </font>
    <font>
      <b/>
      <sz val="18"/>
      <color theme="0"/>
      <name val="Angsana New"/>
      <family val="1"/>
    </font>
    <font>
      <sz val="11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EF0F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C6645A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rgb="FF000000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0" fontId="16" fillId="0" borderId="0"/>
  </cellStyleXfs>
  <cellXfs count="235">
    <xf numFmtId="0" fontId="0" fillId="0" borderId="0" xfId="0"/>
    <xf numFmtId="0" fontId="5" fillId="0" borderId="0" xfId="1" applyFont="1" applyFill="1" applyBorder="1" applyAlignment="1">
      <alignment horizontal="left"/>
    </xf>
    <xf numFmtId="0" fontId="2" fillId="0" borderId="0" xfId="1" applyFont="1" applyFill="1"/>
    <xf numFmtId="0" fontId="3" fillId="2" borderId="9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3" borderId="7" xfId="0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2" fillId="4" borderId="7" xfId="0" applyFont="1" applyFill="1" applyBorder="1" applyAlignment="1">
      <alignment wrapText="1"/>
    </xf>
    <xf numFmtId="0" fontId="2" fillId="5" borderId="7" xfId="0" applyFont="1" applyFill="1" applyBorder="1" applyAlignment="1">
      <alignment horizontal="left" vertical="center" wrapText="1"/>
    </xf>
    <xf numFmtId="0" fontId="2" fillId="6" borderId="7" xfId="0" applyFont="1" applyFill="1" applyBorder="1" applyAlignment="1">
      <alignment wrapText="1"/>
    </xf>
    <xf numFmtId="0" fontId="2" fillId="0" borderId="1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13" xfId="1" applyFont="1" applyFill="1" applyBorder="1" applyAlignment="1">
      <alignment horizontal="left" vertical="center" wrapText="1"/>
    </xf>
    <xf numFmtId="0" fontId="2" fillId="0" borderId="9" xfId="1" applyFont="1" applyFill="1" applyBorder="1" applyAlignment="1">
      <alignment vertical="center" wrapText="1"/>
    </xf>
    <xf numFmtId="0" fontId="2" fillId="0" borderId="14" xfId="1" applyFont="1" applyFill="1" applyBorder="1" applyAlignment="1">
      <alignment horizontal="left" vertical="center" wrapText="1"/>
    </xf>
    <xf numFmtId="0" fontId="2" fillId="0" borderId="15" xfId="1" applyFont="1" applyFill="1" applyBorder="1" applyAlignment="1">
      <alignment vertical="center" wrapText="1"/>
    </xf>
    <xf numFmtId="0" fontId="2" fillId="0" borderId="16" xfId="1" applyFont="1" applyFill="1" applyBorder="1" applyAlignment="1">
      <alignment horizontal="left" vertical="center" wrapText="1"/>
    </xf>
    <xf numFmtId="0" fontId="2" fillId="0" borderId="17" xfId="1" applyFont="1" applyFill="1" applyBorder="1" applyAlignment="1">
      <alignment horizontal="left" vertical="center" wrapText="1"/>
    </xf>
    <xf numFmtId="0" fontId="9" fillId="7" borderId="0" xfId="0" applyFont="1" applyFill="1" applyAlignment="1">
      <alignment wrapText="1"/>
    </xf>
    <xf numFmtId="0" fontId="2" fillId="0" borderId="18" xfId="1" applyFont="1" applyFill="1" applyBorder="1" applyAlignment="1">
      <alignment horizontal="left" vertical="center" wrapText="1"/>
    </xf>
    <xf numFmtId="0" fontId="2" fillId="0" borderId="19" xfId="1" applyFont="1" applyFill="1" applyBorder="1" applyAlignment="1">
      <alignment horizontal="left" vertical="center" wrapText="1"/>
    </xf>
    <xf numFmtId="0" fontId="2" fillId="0" borderId="20" xfId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 wrapText="1"/>
    </xf>
    <xf numFmtId="0" fontId="2" fillId="0" borderId="21" xfId="1" applyFont="1" applyFill="1" applyBorder="1" applyAlignment="1">
      <alignment horizontal="left" vertical="center" wrapText="1"/>
    </xf>
    <xf numFmtId="0" fontId="2" fillId="7" borderId="7" xfId="0" applyFont="1" applyFill="1" applyBorder="1" applyAlignment="1">
      <alignment horizontal="left" vertical="center" wrapText="1"/>
    </xf>
    <xf numFmtId="0" fontId="9" fillId="6" borderId="7" xfId="0" applyFont="1" applyFill="1" applyBorder="1" applyAlignment="1">
      <alignment wrapText="1"/>
    </xf>
    <xf numFmtId="0" fontId="2" fillId="0" borderId="22" xfId="1" applyFont="1" applyFill="1" applyBorder="1" applyAlignment="1">
      <alignment horizontal="left" vertical="center" wrapText="1"/>
    </xf>
    <xf numFmtId="0" fontId="2" fillId="0" borderId="23" xfId="1" applyFont="1" applyFill="1" applyBorder="1" applyAlignment="1">
      <alignment horizontal="left" vertical="center" wrapText="1"/>
    </xf>
    <xf numFmtId="0" fontId="2" fillId="0" borderId="24" xfId="1" applyFont="1" applyFill="1" applyBorder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wrapText="1"/>
    </xf>
    <xf numFmtId="0" fontId="2" fillId="8" borderId="7" xfId="0" applyFont="1" applyFill="1" applyBorder="1" applyAlignment="1">
      <alignment wrapText="1"/>
    </xf>
    <xf numFmtId="0" fontId="2" fillId="4" borderId="7" xfId="0" applyFont="1" applyFill="1" applyBorder="1"/>
    <xf numFmtId="0" fontId="2" fillId="0" borderId="1" xfId="1" applyFont="1" applyFill="1" applyBorder="1"/>
    <xf numFmtId="0" fontId="11" fillId="10" borderId="1" xfId="0" applyFont="1" applyFill="1" applyBorder="1" applyAlignment="1">
      <alignment vertical="center"/>
    </xf>
    <xf numFmtId="0" fontId="2" fillId="12" borderId="3" xfId="1" applyFont="1" applyFill="1" applyBorder="1" applyAlignment="1">
      <alignment horizontal="left" vertical="center" wrapText="1"/>
    </xf>
    <xf numFmtId="0" fontId="2" fillId="12" borderId="7" xfId="0" applyFont="1" applyFill="1" applyBorder="1" applyAlignment="1">
      <alignment horizontal="left" vertical="top" wrapText="1"/>
    </xf>
    <xf numFmtId="0" fontId="2" fillId="13" borderId="7" xfId="0" applyFont="1" applyFill="1" applyBorder="1" applyAlignment="1">
      <alignment horizontal="left" wrapText="1"/>
    </xf>
    <xf numFmtId="0" fontId="2" fillId="12" borderId="1" xfId="1" applyFont="1" applyFill="1" applyBorder="1" applyAlignment="1">
      <alignment vertical="center" wrapText="1"/>
    </xf>
    <xf numFmtId="0" fontId="2" fillId="12" borderId="1" xfId="1" applyFont="1" applyFill="1" applyBorder="1" applyAlignment="1">
      <alignment horizontal="left" vertical="center" wrapText="1"/>
    </xf>
    <xf numFmtId="0" fontId="2" fillId="12" borderId="9" xfId="1" applyFont="1" applyFill="1" applyBorder="1" applyAlignment="1">
      <alignment horizontal="left" vertical="center" wrapText="1"/>
    </xf>
    <xf numFmtId="0" fontId="2" fillId="13" borderId="7" xfId="0" applyFont="1" applyFill="1" applyBorder="1" applyAlignment="1">
      <alignment horizontal="left" vertical="center" wrapText="1"/>
    </xf>
    <xf numFmtId="0" fontId="2" fillId="11" borderId="1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vertical="center"/>
    </xf>
    <xf numFmtId="0" fontId="2" fillId="0" borderId="0" xfId="1" applyFont="1" applyFill="1" applyAlignment="1">
      <alignment vertical="center" shrinkToFit="1"/>
    </xf>
    <xf numFmtId="164" fontId="2" fillId="0" borderId="0" xfId="1" applyNumberFormat="1" applyFont="1" applyFill="1" applyAlignment="1">
      <alignment horizontal="center" vertical="center"/>
    </xf>
    <xf numFmtId="0" fontId="4" fillId="0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164" fontId="8" fillId="0" borderId="1" xfId="2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3" fillId="14" borderId="2" xfId="1" applyNumberFormat="1" applyFont="1" applyFill="1" applyBorder="1" applyAlignment="1">
      <alignment horizontal="center" vertical="center"/>
    </xf>
    <xf numFmtId="164" fontId="3" fillId="14" borderId="10" xfId="1" applyNumberFormat="1" applyFont="1" applyFill="1" applyBorder="1" applyAlignment="1">
      <alignment horizontal="center" vertical="center"/>
    </xf>
    <xf numFmtId="164" fontId="2" fillId="14" borderId="1" xfId="2" applyNumberFormat="1" applyFont="1" applyFill="1" applyBorder="1" applyAlignment="1">
      <alignment horizontal="right" vertical="center"/>
    </xf>
    <xf numFmtId="0" fontId="2" fillId="15" borderId="2" xfId="1" applyFont="1" applyFill="1" applyBorder="1" applyAlignment="1">
      <alignment horizontal="center" vertical="center"/>
    </xf>
    <xf numFmtId="0" fontId="3" fillId="15" borderId="10" xfId="1" applyFont="1" applyFill="1" applyBorder="1" applyAlignment="1">
      <alignment horizontal="center" vertical="center" wrapText="1"/>
    </xf>
    <xf numFmtId="0" fontId="7" fillId="15" borderId="8" xfId="1" applyFont="1" applyFill="1" applyBorder="1" applyAlignment="1">
      <alignment horizontal="center" vertical="center" wrapText="1"/>
    </xf>
    <xf numFmtId="0" fontId="3" fillId="15" borderId="9" xfId="1" applyFont="1" applyFill="1" applyBorder="1" applyAlignment="1">
      <alignment horizontal="center" vertical="center" wrapText="1"/>
    </xf>
    <xf numFmtId="0" fontId="7" fillId="15" borderId="11" xfId="1" applyFont="1" applyFill="1" applyBorder="1" applyAlignment="1">
      <alignment horizontal="center" vertical="center" wrapText="1"/>
    </xf>
    <xf numFmtId="164" fontId="7" fillId="14" borderId="10" xfId="1" applyNumberFormat="1" applyFont="1" applyFill="1" applyBorder="1" applyAlignment="1">
      <alignment horizontal="center" vertical="center" wrapText="1"/>
    </xf>
    <xf numFmtId="0" fontId="7" fillId="0" borderId="0" xfId="1" applyFont="1" applyFill="1" applyAlignment="1">
      <alignment vertical="center"/>
    </xf>
    <xf numFmtId="0" fontId="7" fillId="0" borderId="0" xfId="1" applyFont="1" applyAlignment="1">
      <alignment horizontal="left" vertical="center"/>
    </xf>
    <xf numFmtId="0" fontId="6" fillId="9" borderId="0" xfId="1" applyFont="1" applyFill="1" applyBorder="1" applyAlignment="1">
      <alignment horizontal="left" vertical="center" wrapText="1" shrinkToFit="1"/>
    </xf>
    <xf numFmtId="0" fontId="14" fillId="0" borderId="0" xfId="5" applyFill="1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 wrapText="1"/>
    </xf>
    <xf numFmtId="0" fontId="2" fillId="0" borderId="9" xfId="1" applyFont="1" applyFill="1" applyBorder="1" applyAlignment="1">
      <alignment horizontal="left" vertical="center" wrapText="1"/>
    </xf>
    <xf numFmtId="0" fontId="2" fillId="0" borderId="1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3" fillId="2" borderId="9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vertical="top" wrapText="1"/>
    </xf>
    <xf numFmtId="0" fontId="2" fillId="0" borderId="9" xfId="1" applyFont="1" applyFill="1" applyBorder="1" applyAlignment="1">
      <alignment vertical="top" wrapText="1"/>
    </xf>
    <xf numFmtId="43" fontId="2" fillId="0" borderId="0" xfId="6" applyFont="1" applyFill="1" applyBorder="1" applyAlignment="1">
      <alignment vertical="center"/>
    </xf>
    <xf numFmtId="43" fontId="2" fillId="0" borderId="0" xfId="6" applyFont="1" applyFill="1" applyAlignment="1">
      <alignment vertical="center"/>
    </xf>
    <xf numFmtId="165" fontId="2" fillId="0" borderId="0" xfId="6" applyNumberFormat="1" applyFont="1" applyFill="1" applyBorder="1" applyAlignment="1">
      <alignment vertical="center"/>
    </xf>
    <xf numFmtId="165" fontId="2" fillId="0" borderId="0" xfId="6" applyNumberFormat="1" applyFont="1" applyFill="1" applyAlignment="1">
      <alignment vertical="center"/>
    </xf>
    <xf numFmtId="166" fontId="2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left" vertical="center" shrinkToFit="1"/>
    </xf>
    <xf numFmtId="164" fontId="8" fillId="0" borderId="0" xfId="2" applyFont="1" applyFill="1" applyBorder="1" applyAlignment="1">
      <alignment horizontal="right" vertical="center" wrapText="1"/>
    </xf>
    <xf numFmtId="0" fontId="8" fillId="0" borderId="0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left" vertical="center" wrapText="1"/>
    </xf>
    <xf numFmtId="0" fontId="2" fillId="0" borderId="10" xfId="1" applyFont="1" applyFill="1" applyBorder="1" applyAlignment="1">
      <alignment horizontal="left" vertical="center" wrapText="1"/>
    </xf>
    <xf numFmtId="0" fontId="3" fillId="2" borderId="10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vertical="center" wrapText="1"/>
    </xf>
    <xf numFmtId="0" fontId="2" fillId="0" borderId="10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10" xfId="1" applyFont="1" applyFill="1" applyBorder="1" applyAlignment="1">
      <alignment vertical="top" wrapText="1"/>
    </xf>
    <xf numFmtId="0" fontId="2" fillId="0" borderId="8" xfId="1" applyFont="1" applyFill="1" applyBorder="1" applyAlignment="1">
      <alignment vertical="top" wrapText="1"/>
    </xf>
    <xf numFmtId="0" fontId="2" fillId="0" borderId="28" xfId="1" applyFont="1" applyFill="1" applyBorder="1" applyAlignment="1">
      <alignment vertical="center" wrapText="1"/>
    </xf>
    <xf numFmtId="1" fontId="2" fillId="0" borderId="8" xfId="1" applyNumberFormat="1" applyFont="1" applyFill="1" applyBorder="1" applyAlignment="1">
      <alignment vertical="center"/>
    </xf>
    <xf numFmtId="0" fontId="2" fillId="0" borderId="2" xfId="1" applyFont="1" applyFill="1" applyBorder="1" applyAlignment="1">
      <alignment vertical="top" wrapText="1"/>
    </xf>
    <xf numFmtId="0" fontId="2" fillId="0" borderId="6" xfId="1" applyFont="1" applyFill="1" applyBorder="1" applyAlignment="1">
      <alignment vertical="center"/>
    </xf>
    <xf numFmtId="0" fontId="2" fillId="0" borderId="28" xfId="1" applyFont="1" applyFill="1" applyBorder="1" applyAlignment="1">
      <alignment vertical="center"/>
    </xf>
    <xf numFmtId="0" fontId="15" fillId="0" borderId="10" xfId="0" applyFont="1" applyBorder="1" applyAlignment="1">
      <alignment horizontal="left" vertical="center"/>
    </xf>
    <xf numFmtId="0" fontId="18" fillId="17" borderId="4" xfId="0" applyFont="1" applyFill="1" applyBorder="1" applyAlignment="1">
      <alignment vertical="center" shrinkToFit="1"/>
    </xf>
    <xf numFmtId="0" fontId="18" fillId="17" borderId="12" xfId="1" applyFont="1" applyFill="1" applyBorder="1" applyAlignment="1">
      <alignment vertical="center" shrinkToFit="1"/>
    </xf>
    <xf numFmtId="0" fontId="18" fillId="16" borderId="4" xfId="0" applyFont="1" applyFill="1" applyBorder="1" applyAlignment="1">
      <alignment vertical="center" shrinkToFit="1"/>
    </xf>
    <xf numFmtId="0" fontId="18" fillId="16" borderId="4" xfId="0" applyFont="1" applyFill="1" applyBorder="1" applyAlignment="1">
      <alignment horizontal="left" vertical="center" shrinkToFit="1"/>
    </xf>
    <xf numFmtId="1" fontId="18" fillId="0" borderId="0" xfId="1" applyNumberFormat="1" applyFont="1" applyFill="1" applyAlignment="1">
      <alignment vertical="center"/>
    </xf>
    <xf numFmtId="0" fontId="18" fillId="17" borderId="4" xfId="0" applyFont="1" applyFill="1" applyBorder="1" applyAlignment="1">
      <alignment horizontal="left" vertical="center" shrinkToFit="1"/>
    </xf>
    <xf numFmtId="0" fontId="18" fillId="0" borderId="12" xfId="1" applyFont="1" applyFill="1" applyBorder="1" applyAlignment="1">
      <alignment vertical="center" shrinkToFit="1"/>
    </xf>
    <xf numFmtId="0" fontId="19" fillId="0" borderId="26" xfId="0" applyFont="1" applyBorder="1" applyAlignment="1">
      <alignment horizontal="left" vertical="center"/>
    </xf>
    <xf numFmtId="0" fontId="18" fillId="0" borderId="26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8" fillId="0" borderId="12" xfId="1" applyFont="1" applyFill="1" applyBorder="1" applyAlignment="1">
      <alignment horizontal="left" vertical="center" shrinkToFit="1"/>
    </xf>
    <xf numFmtId="0" fontId="18" fillId="0" borderId="6" xfId="1" applyFont="1" applyFill="1" applyBorder="1" applyAlignment="1">
      <alignment vertical="center" shrinkToFit="1"/>
    </xf>
    <xf numFmtId="0" fontId="18" fillId="0" borderId="27" xfId="1" applyFont="1" applyFill="1" applyBorder="1" applyAlignment="1">
      <alignment horizontal="left" vertical="center" shrinkToFit="1"/>
    </xf>
    <xf numFmtId="0" fontId="18" fillId="0" borderId="6" xfId="1" applyFont="1" applyFill="1" applyBorder="1" applyAlignment="1">
      <alignment horizontal="left" vertical="center" shrinkToFit="1"/>
    </xf>
    <xf numFmtId="0" fontId="20" fillId="16" borderId="4" xfId="0" applyFont="1" applyFill="1" applyBorder="1" applyAlignment="1">
      <alignment vertical="center" shrinkToFit="1"/>
    </xf>
    <xf numFmtId="0" fontId="18" fillId="0" borderId="22" xfId="1" applyFont="1" applyFill="1" applyBorder="1" applyAlignment="1">
      <alignment horizontal="left" vertical="center" shrinkToFit="1"/>
    </xf>
    <xf numFmtId="0" fontId="18" fillId="0" borderId="20" xfId="1" applyFont="1" applyFill="1" applyBorder="1" applyAlignment="1">
      <alignment horizontal="left" vertical="center" shrinkToFit="1"/>
    </xf>
    <xf numFmtId="0" fontId="18" fillId="0" borderId="23" xfId="1" applyFont="1" applyFill="1" applyBorder="1" applyAlignment="1">
      <alignment horizontal="left" vertical="center" shrinkToFit="1"/>
    </xf>
    <xf numFmtId="0" fontId="18" fillId="0" borderId="27" xfId="1" applyFont="1" applyFill="1" applyBorder="1" applyAlignment="1">
      <alignment vertical="center" shrinkToFit="1"/>
    </xf>
    <xf numFmtId="0" fontId="18" fillId="0" borderId="17" xfId="1" applyFont="1" applyFill="1" applyBorder="1" applyAlignment="1">
      <alignment horizontal="left" vertical="center" shrinkToFit="1"/>
    </xf>
    <xf numFmtId="0" fontId="18" fillId="0" borderId="18" xfId="1" applyFont="1" applyFill="1" applyBorder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164" fontId="21" fillId="9" borderId="8" xfId="1" applyNumberFormat="1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7" fillId="9" borderId="1" xfId="0" applyFont="1" applyFill="1" applyBorder="1" applyAlignment="1">
      <alignment horizontal="center" vertical="center"/>
    </xf>
    <xf numFmtId="0" fontId="28" fillId="9" borderId="1" xfId="0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0" xfId="0" applyFont="1" applyFill="1" applyAlignment="1">
      <alignment vertical="center"/>
    </xf>
    <xf numFmtId="0" fontId="26" fillId="0" borderId="0" xfId="0" applyFont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3" fillId="9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0" fontId="17" fillId="0" borderId="9" xfId="1" applyFont="1" applyFill="1" applyBorder="1" applyAlignment="1">
      <alignment vertical="top" wrapText="1"/>
    </xf>
    <xf numFmtId="0" fontId="26" fillId="19" borderId="0" xfId="0" applyFont="1" applyFill="1" applyAlignment="1">
      <alignment vertical="center"/>
    </xf>
    <xf numFmtId="43" fontId="4" fillId="0" borderId="0" xfId="6" applyFont="1" applyFill="1" applyBorder="1" applyAlignment="1">
      <alignment horizontal="center" vertical="center"/>
    </xf>
    <xf numFmtId="43" fontId="3" fillId="2" borderId="10" xfId="6" applyFont="1" applyFill="1" applyBorder="1" applyAlignment="1">
      <alignment horizontal="center" vertical="center" wrapText="1"/>
    </xf>
    <xf numFmtId="43" fontId="3" fillId="2" borderId="8" xfId="6" applyFont="1" applyFill="1" applyBorder="1" applyAlignment="1">
      <alignment horizontal="center" vertical="center" wrapText="1"/>
    </xf>
    <xf numFmtId="43" fontId="8" fillId="0" borderId="1" xfId="6" applyFont="1" applyFill="1" applyBorder="1" applyAlignment="1">
      <alignment horizontal="right" vertical="center"/>
    </xf>
    <xf numFmtId="43" fontId="8" fillId="0" borderId="0" xfId="6" applyFont="1" applyFill="1" applyBorder="1" applyAlignment="1">
      <alignment horizontal="right" vertical="center"/>
    </xf>
    <xf numFmtId="43" fontId="3" fillId="2" borderId="2" xfId="6" applyFont="1" applyFill="1" applyBorder="1" applyAlignment="1">
      <alignment horizontal="center" vertical="center" wrapText="1"/>
    </xf>
    <xf numFmtId="43" fontId="8" fillId="0" borderId="1" xfId="6" applyFont="1" applyFill="1" applyBorder="1" applyAlignment="1">
      <alignment horizontal="center" vertical="center" wrapText="1"/>
    </xf>
    <xf numFmtId="43" fontId="8" fillId="0" borderId="0" xfId="6" applyFont="1" applyFill="1" applyBorder="1" applyAlignment="1">
      <alignment horizontal="center" vertical="center" wrapText="1"/>
    </xf>
    <xf numFmtId="43" fontId="3" fillId="2" borderId="8" xfId="6" applyFont="1" applyFill="1" applyBorder="1" applyAlignment="1">
      <alignment horizontal="center" vertical="center"/>
    </xf>
    <xf numFmtId="43" fontId="2" fillId="0" borderId="0" xfId="6" applyFont="1" applyFill="1" applyAlignment="1">
      <alignment horizontal="center" vertical="center"/>
    </xf>
    <xf numFmtId="0" fontId="32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33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14" fillId="0" borderId="0" xfId="5" applyFill="1" applyAlignment="1">
      <alignment vertical="center"/>
    </xf>
    <xf numFmtId="0" fontId="2" fillId="12" borderId="0" xfId="1" applyFont="1" applyFill="1" applyAlignment="1">
      <alignment vertical="center"/>
    </xf>
    <xf numFmtId="0" fontId="2" fillId="12" borderId="0" xfId="1" applyFont="1" applyFill="1" applyAlignment="1">
      <alignment vertical="center" shrinkToFit="1"/>
    </xf>
    <xf numFmtId="164" fontId="2" fillId="12" borderId="0" xfId="1" applyNumberFormat="1" applyFont="1" applyFill="1" applyAlignment="1">
      <alignment horizontal="center" vertical="center"/>
    </xf>
    <xf numFmtId="0" fontId="2" fillId="12" borderId="0" xfId="1" applyFont="1" applyFill="1" applyAlignment="1">
      <alignment horizontal="right" vertical="center"/>
    </xf>
    <xf numFmtId="43" fontId="2" fillId="12" borderId="0" xfId="6" applyFont="1" applyFill="1" applyAlignment="1">
      <alignment horizontal="center" vertical="center"/>
    </xf>
    <xf numFmtId="0" fontId="34" fillId="12" borderId="0" xfId="1" applyFont="1" applyFill="1" applyAlignment="1">
      <alignment vertical="center"/>
    </xf>
    <xf numFmtId="0" fontId="2" fillId="9" borderId="2" xfId="1" applyFont="1" applyFill="1" applyBorder="1" applyAlignment="1">
      <alignment vertical="center" wrapText="1"/>
    </xf>
    <xf numFmtId="0" fontId="19" fillId="9" borderId="1" xfId="0" applyFont="1" applyFill="1" applyBorder="1" applyAlignment="1">
      <alignment horizontal="center" vertical="center" wrapText="1"/>
    </xf>
    <xf numFmtId="0" fontId="18" fillId="9" borderId="12" xfId="1" applyFont="1" applyFill="1" applyBorder="1" applyAlignment="1">
      <alignment vertical="center" shrinkToFit="1"/>
    </xf>
    <xf numFmtId="0" fontId="18" fillId="21" borderId="4" xfId="0" applyFont="1" applyFill="1" applyBorder="1" applyAlignment="1">
      <alignment vertical="center" shrinkToFit="1"/>
    </xf>
    <xf numFmtId="164" fontId="2" fillId="9" borderId="1" xfId="2" applyNumberFormat="1" applyFont="1" applyFill="1" applyBorder="1" applyAlignment="1">
      <alignment horizontal="right" vertical="center"/>
    </xf>
    <xf numFmtId="43" fontId="8" fillId="9" borderId="1" xfId="6" applyFont="1" applyFill="1" applyBorder="1" applyAlignment="1">
      <alignment horizontal="right" vertical="center"/>
    </xf>
    <xf numFmtId="164" fontId="8" fillId="9" borderId="1" xfId="2" applyFont="1" applyFill="1" applyBorder="1" applyAlignment="1">
      <alignment horizontal="right" vertical="center" wrapText="1"/>
    </xf>
    <xf numFmtId="43" fontId="8" fillId="9" borderId="1" xfId="6" applyFont="1" applyFill="1" applyBorder="1" applyAlignment="1">
      <alignment horizontal="center" vertical="center" wrapText="1"/>
    </xf>
    <xf numFmtId="0" fontId="8" fillId="9" borderId="1" xfId="1" applyFont="1" applyFill="1" applyBorder="1" applyAlignment="1">
      <alignment horizontal="center" vertical="center"/>
    </xf>
    <xf numFmtId="3" fontId="0" fillId="9" borderId="0" xfId="0" applyNumberFormat="1" applyFill="1"/>
    <xf numFmtId="0" fontId="28" fillId="10" borderId="1" xfId="0" applyFont="1" applyFill="1" applyBorder="1" applyAlignment="1">
      <alignment horizontal="left" vertical="center" wrapText="1"/>
    </xf>
    <xf numFmtId="164" fontId="2" fillId="0" borderId="1" xfId="1" applyNumberFormat="1" applyFont="1" applyFill="1" applyBorder="1" applyAlignment="1">
      <alignment horizontal="center" vertical="center"/>
    </xf>
    <xf numFmtId="43" fontId="17" fillId="0" borderId="1" xfId="6" applyFont="1" applyFill="1" applyBorder="1" applyAlignment="1">
      <alignment horizontal="center" vertical="center"/>
    </xf>
    <xf numFmtId="43" fontId="35" fillId="0" borderId="1" xfId="6" applyFont="1" applyBorder="1"/>
    <xf numFmtId="0" fontId="2" fillId="0" borderId="1" xfId="1" applyFont="1" applyFill="1" applyBorder="1" applyAlignment="1">
      <alignment vertical="center"/>
    </xf>
    <xf numFmtId="0" fontId="17" fillId="0" borderId="1" xfId="1" applyFont="1" applyFill="1" applyBorder="1" applyAlignment="1">
      <alignment vertical="top" wrapText="1"/>
    </xf>
    <xf numFmtId="43" fontId="3" fillId="15" borderId="3" xfId="6" applyFont="1" applyFill="1" applyBorder="1" applyAlignment="1">
      <alignment horizontal="center" vertical="center"/>
    </xf>
    <xf numFmtId="43" fontId="3" fillId="15" borderId="9" xfId="6" applyFont="1" applyFill="1" applyBorder="1" applyAlignment="1">
      <alignment horizontal="center" vertical="center"/>
    </xf>
    <xf numFmtId="43" fontId="7" fillId="15" borderId="11" xfId="6" applyFont="1" applyFill="1" applyBorder="1" applyAlignment="1">
      <alignment horizontal="center" vertical="center" wrapText="1"/>
    </xf>
    <xf numFmtId="43" fontId="2" fillId="0" borderId="1" xfId="6" applyFont="1" applyFill="1" applyBorder="1" applyAlignment="1">
      <alignment horizontal="right" vertical="center"/>
    </xf>
    <xf numFmtId="43" fontId="2" fillId="9" borderId="1" xfId="6" applyFont="1" applyFill="1" applyBorder="1" applyAlignment="1">
      <alignment horizontal="right" vertical="center"/>
    </xf>
    <xf numFmtId="43" fontId="17" fillId="0" borderId="1" xfId="6" applyFont="1" applyFill="1" applyBorder="1" applyAlignment="1">
      <alignment horizontal="right" vertical="center"/>
    </xf>
    <xf numFmtId="43" fontId="2" fillId="11" borderId="1" xfId="6" applyFont="1" applyFill="1" applyBorder="1" applyAlignment="1">
      <alignment horizontal="right" vertical="center"/>
    </xf>
    <xf numFmtId="43" fontId="2" fillId="0" borderId="3" xfId="6" applyFont="1" applyFill="1" applyBorder="1" applyAlignment="1">
      <alignment horizontal="right" vertical="center"/>
    </xf>
    <xf numFmtId="43" fontId="2" fillId="0" borderId="0" xfId="6" applyFont="1" applyFill="1" applyAlignment="1">
      <alignment horizontal="right" vertical="center"/>
    </xf>
    <xf numFmtId="43" fontId="2" fillId="12" borderId="0" xfId="6" applyFont="1" applyFill="1" applyAlignment="1">
      <alignment vertical="center"/>
    </xf>
    <xf numFmtId="0" fontId="22" fillId="18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43" fontId="26" fillId="0" borderId="1" xfId="6" applyFont="1" applyBorder="1" applyAlignment="1">
      <alignment horizontal="center" vertical="center"/>
    </xf>
    <xf numFmtId="0" fontId="26" fillId="19" borderId="1" xfId="0" applyFont="1" applyFill="1" applyBorder="1" applyAlignment="1">
      <alignment horizontal="left" vertical="center"/>
    </xf>
    <xf numFmtId="0" fontId="26" fillId="9" borderId="0" xfId="0" applyFont="1" applyFill="1" applyAlignment="1">
      <alignment vertical="center"/>
    </xf>
    <xf numFmtId="0" fontId="28" fillId="9" borderId="0" xfId="0" applyFont="1" applyFill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43" fontId="26" fillId="0" borderId="0" xfId="6" applyFont="1" applyAlignment="1">
      <alignment horizontal="center" vertical="center"/>
    </xf>
    <xf numFmtId="0" fontId="26" fillId="0" borderId="0" xfId="0" applyFont="1" applyAlignment="1">
      <alignment vertical="center" shrinkToFit="1"/>
    </xf>
    <xf numFmtId="43" fontId="26" fillId="0" borderId="0" xfId="6" applyFont="1" applyAlignment="1">
      <alignment vertical="center"/>
    </xf>
    <xf numFmtId="2" fontId="26" fillId="0" borderId="0" xfId="0" applyNumberFormat="1" applyFont="1" applyAlignment="1">
      <alignment vertical="center"/>
    </xf>
    <xf numFmtId="1" fontId="26" fillId="0" borderId="0" xfId="0" applyNumberFormat="1" applyFont="1" applyAlignment="1">
      <alignment horizontal="center" vertical="center"/>
    </xf>
    <xf numFmtId="0" fontId="18" fillId="0" borderId="26" xfId="0" applyFont="1" applyFill="1" applyBorder="1" applyAlignment="1">
      <alignment horizontal="left" vertical="center"/>
    </xf>
    <xf numFmtId="0" fontId="18" fillId="0" borderId="26" xfId="0" applyFont="1" applyFill="1" applyBorder="1" applyAlignment="1">
      <alignment vertical="center"/>
    </xf>
    <xf numFmtId="0" fontId="25" fillId="11" borderId="0" xfId="0" applyFont="1" applyFill="1" applyAlignment="1">
      <alignment vertical="center"/>
    </xf>
    <xf numFmtId="0" fontId="26" fillId="11" borderId="0" xfId="0" applyFont="1" applyFill="1" applyAlignment="1">
      <alignment vertical="center"/>
    </xf>
    <xf numFmtId="43" fontId="17" fillId="0" borderId="1" xfId="6" applyFont="1" applyFill="1" applyBorder="1" applyAlignment="1">
      <alignment vertical="center"/>
    </xf>
    <xf numFmtId="43" fontId="2" fillId="20" borderId="1" xfId="6" applyFont="1" applyFill="1" applyBorder="1" applyAlignment="1">
      <alignment horizontal="right" vertical="center"/>
    </xf>
    <xf numFmtId="43" fontId="0" fillId="0" borderId="0" xfId="6" applyFont="1"/>
    <xf numFmtId="0" fontId="2" fillId="0" borderId="3" xfId="1" applyFont="1" applyFill="1" applyBorder="1" applyAlignment="1">
      <alignment horizontal="left" vertical="center" wrapText="1"/>
    </xf>
    <xf numFmtId="0" fontId="2" fillId="0" borderId="11" xfId="1" applyFont="1" applyFill="1" applyBorder="1" applyAlignment="1">
      <alignment horizontal="left" vertical="center" wrapText="1"/>
    </xf>
    <xf numFmtId="0" fontId="2" fillId="0" borderId="9" xfId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25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shrinkToFit="1"/>
    </xf>
    <xf numFmtId="0" fontId="3" fillId="2" borderId="10" xfId="1" applyFont="1" applyFill="1" applyBorder="1" applyAlignment="1">
      <alignment horizontal="center" vertical="center" shrinkToFit="1"/>
    </xf>
    <xf numFmtId="0" fontId="3" fillId="2" borderId="8" xfId="1" applyFont="1" applyFill="1" applyBorder="1" applyAlignment="1">
      <alignment horizontal="center" vertical="center" shrinkToFit="1"/>
    </xf>
    <xf numFmtId="0" fontId="3" fillId="2" borderId="2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0" fillId="0" borderId="25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 wrapText="1"/>
    </xf>
    <xf numFmtId="0" fontId="2" fillId="11" borderId="3" xfId="1" applyFont="1" applyFill="1" applyBorder="1" applyAlignment="1">
      <alignment horizontal="left" vertical="center" wrapText="1"/>
    </xf>
    <xf numFmtId="0" fontId="2" fillId="11" borderId="9" xfId="1" applyFont="1" applyFill="1" applyBorder="1" applyAlignment="1">
      <alignment horizontal="left" vertical="center" wrapText="1"/>
    </xf>
  </cellXfs>
  <cellStyles count="8">
    <cellStyle name="Comma" xfId="6" builtinId="3"/>
    <cellStyle name="Comma 2" xfId="2" xr:uid="{00000000-0005-0000-0000-000001000000}"/>
    <cellStyle name="Comma 3" xfId="4" xr:uid="{00000000-0005-0000-0000-000002000000}"/>
    <cellStyle name="Hyperlink" xfId="5" builtinId="8"/>
    <cellStyle name="Normal" xfId="0" builtinId="0"/>
    <cellStyle name="Normal 2" xfId="3" xr:uid="{00000000-0005-0000-0000-000005000000}"/>
    <cellStyle name="Normal 3" xfId="1" xr:uid="{00000000-0005-0000-0000-000006000000}"/>
    <cellStyle name="Normal 4" xfId="7" xr:uid="{AD87E09E-23D7-4911-8917-5E40BACBBFC7}"/>
  </cellStyles>
  <dxfs count="0"/>
  <tableStyles count="0" defaultTableStyle="TableStyleMedium2" defaultPivotStyle="PivotStyleLight16"/>
  <colors>
    <mruColors>
      <color rgb="FF66CCFF"/>
      <color rgb="FF0000FF"/>
      <color rgb="FF0033CC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0</xdr:row>
      <xdr:rowOff>0</xdr:rowOff>
    </xdr:from>
    <xdr:ext cx="742950" cy="24765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187940" y="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742950" cy="24765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0187940" y="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45</xdr:row>
      <xdr:rowOff>0</xdr:rowOff>
    </xdr:from>
    <xdr:ext cx="742950" cy="24765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0187940" y="1262634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45</xdr:row>
      <xdr:rowOff>0</xdr:rowOff>
    </xdr:from>
    <xdr:ext cx="742950" cy="24765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10187940" y="1262634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75</xdr:row>
      <xdr:rowOff>0</xdr:rowOff>
    </xdr:from>
    <xdr:ext cx="742950" cy="24765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10187940" y="2042160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107</xdr:row>
      <xdr:rowOff>0</xdr:rowOff>
    </xdr:from>
    <xdr:ext cx="742950" cy="24765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10187940" y="2846832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141</xdr:row>
      <xdr:rowOff>0</xdr:rowOff>
    </xdr:from>
    <xdr:ext cx="742950" cy="24765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10187940" y="370179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141</xdr:row>
      <xdr:rowOff>0</xdr:rowOff>
    </xdr:from>
    <xdr:ext cx="742950" cy="24765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10187940" y="370179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164</xdr:row>
      <xdr:rowOff>0</xdr:rowOff>
    </xdr:from>
    <xdr:ext cx="742950" cy="24765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10187940" y="433044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164</xdr:row>
      <xdr:rowOff>0</xdr:rowOff>
    </xdr:from>
    <xdr:ext cx="742950" cy="24765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10187940" y="433044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742950" cy="24765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0187940" y="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134</xdr:row>
      <xdr:rowOff>0</xdr:rowOff>
    </xdr:from>
    <xdr:ext cx="742950" cy="24765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10187940" y="3525774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123</xdr:row>
      <xdr:rowOff>0</xdr:rowOff>
    </xdr:from>
    <xdr:ext cx="742950" cy="24765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/>
      </xdr:nvSpPr>
      <xdr:spPr>
        <a:xfrm>
          <a:off x="10187940" y="3249168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150</xdr:row>
      <xdr:rowOff>0</xdr:rowOff>
    </xdr:from>
    <xdr:ext cx="742950" cy="24765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10187940" y="3902964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150</xdr:row>
      <xdr:rowOff>0</xdr:rowOff>
    </xdr:from>
    <xdr:ext cx="742950" cy="24765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/>
      </xdr:nvSpPr>
      <xdr:spPr>
        <a:xfrm>
          <a:off x="10187940" y="3902964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45</xdr:row>
      <xdr:rowOff>0</xdr:rowOff>
    </xdr:from>
    <xdr:ext cx="742950" cy="24765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10187940" y="1262634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10</xdr:col>
      <xdr:colOff>0</xdr:colOff>
      <xdr:row>45</xdr:row>
      <xdr:rowOff>0</xdr:rowOff>
    </xdr:from>
    <xdr:ext cx="742950" cy="24765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10187940" y="1262634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14</xdr:col>
      <xdr:colOff>0</xdr:colOff>
      <xdr:row>153</xdr:row>
      <xdr:rowOff>0</xdr:rowOff>
    </xdr:from>
    <xdr:ext cx="742950" cy="24765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/>
      </xdr:nvSpPr>
      <xdr:spPr>
        <a:xfrm>
          <a:off x="15582900" y="4003548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14</xdr:col>
      <xdr:colOff>0</xdr:colOff>
      <xdr:row>153</xdr:row>
      <xdr:rowOff>0</xdr:rowOff>
    </xdr:from>
    <xdr:ext cx="742950" cy="24765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/>
      </xdr:nvSpPr>
      <xdr:spPr>
        <a:xfrm>
          <a:off x="15582900" y="4003548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14</xdr:col>
      <xdr:colOff>0</xdr:colOff>
      <xdr:row>153</xdr:row>
      <xdr:rowOff>0</xdr:rowOff>
    </xdr:from>
    <xdr:ext cx="742950" cy="24765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/>
      </xdr:nvSpPr>
      <xdr:spPr>
        <a:xfrm>
          <a:off x="15582900" y="4028694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14</xdr:col>
      <xdr:colOff>0</xdr:colOff>
      <xdr:row>153</xdr:row>
      <xdr:rowOff>0</xdr:rowOff>
    </xdr:from>
    <xdr:ext cx="742950" cy="24765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/>
      </xdr:nvSpPr>
      <xdr:spPr>
        <a:xfrm>
          <a:off x="15582900" y="4028694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twoCellAnchor>
    <xdr:from>
      <xdr:col>8</xdr:col>
      <xdr:colOff>339368</xdr:colOff>
      <xdr:row>2</xdr:row>
      <xdr:rowOff>76200</xdr:rowOff>
    </xdr:from>
    <xdr:to>
      <xdr:col>8</xdr:col>
      <xdr:colOff>996593</xdr:colOff>
      <xdr:row>2</xdr:row>
      <xdr:rowOff>257175</xdr:rowOff>
    </xdr:to>
    <xdr:sp macro="" textlink="">
      <xdr:nvSpPr>
        <xdr:cNvPr id="29" name="Right Arrow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8259031" y="654121"/>
          <a:ext cx="657225" cy="180975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</xdr:col>
      <xdr:colOff>111130</xdr:colOff>
      <xdr:row>5</xdr:row>
      <xdr:rowOff>73478</xdr:rowOff>
    </xdr:from>
    <xdr:to>
      <xdr:col>19</xdr:col>
      <xdr:colOff>720095</xdr:colOff>
      <xdr:row>5</xdr:row>
      <xdr:rowOff>254453</xdr:rowOff>
    </xdr:to>
    <xdr:sp macro="" textlink="">
      <xdr:nvSpPr>
        <xdr:cNvPr id="31" name="Right Arrow 29">
          <a:extLst>
            <a:ext uri="{FF2B5EF4-FFF2-40B4-BE49-F238E27FC236}">
              <a16:creationId xmlns:a16="http://schemas.microsoft.com/office/drawing/2014/main" id="{D6EEDE22-1B55-45B1-8A5A-BBA484F17490}"/>
            </a:ext>
          </a:extLst>
        </xdr:cNvPr>
        <xdr:cNvSpPr/>
      </xdr:nvSpPr>
      <xdr:spPr>
        <a:xfrm>
          <a:off x="23320380" y="2359478"/>
          <a:ext cx="608965" cy="180975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</xdr:col>
      <xdr:colOff>105833</xdr:colOff>
      <xdr:row>4</xdr:row>
      <xdr:rowOff>63500</xdr:rowOff>
    </xdr:from>
    <xdr:to>
      <xdr:col>19</xdr:col>
      <xdr:colOff>714798</xdr:colOff>
      <xdr:row>4</xdr:row>
      <xdr:rowOff>244475</xdr:rowOff>
    </xdr:to>
    <xdr:sp macro="" textlink="">
      <xdr:nvSpPr>
        <xdr:cNvPr id="33" name="Right Arrow 29">
          <a:extLst>
            <a:ext uri="{FF2B5EF4-FFF2-40B4-BE49-F238E27FC236}">
              <a16:creationId xmlns:a16="http://schemas.microsoft.com/office/drawing/2014/main" id="{B9BC2BF3-F32F-4CB9-948D-08555202694E}"/>
            </a:ext>
          </a:extLst>
        </xdr:cNvPr>
        <xdr:cNvSpPr/>
      </xdr:nvSpPr>
      <xdr:spPr>
        <a:xfrm>
          <a:off x="23696083" y="1365250"/>
          <a:ext cx="608965" cy="180975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qa.rsu.ac.th/download/folder/606" TargetMode="External"/><Relationship Id="rId2" Type="http://schemas.openxmlformats.org/officeDocument/2006/relationships/hyperlink" Target="https://qa.rsu.ac.th/download/folder/605" TargetMode="External"/><Relationship Id="rId1" Type="http://schemas.openxmlformats.org/officeDocument/2006/relationships/hyperlink" Target="https://www2.rsu.ac.th/files/handbook/2024-2025.pdf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AB177"/>
  <sheetViews>
    <sheetView tabSelected="1" topLeftCell="A4" zoomScale="115" zoomScaleNormal="115" workbookViewId="0">
      <pane xSplit="6" ySplit="6" topLeftCell="G10" activePane="bottomRight" state="frozen"/>
      <selection activeCell="D4" sqref="D4"/>
      <selection pane="topRight" activeCell="G4" sqref="G4"/>
      <selection pane="bottomLeft" activeCell="D13" sqref="D13"/>
      <selection pane="bottomRight" activeCell="G15" sqref="G15"/>
    </sheetView>
  </sheetViews>
  <sheetFormatPr defaultColWidth="9.28515625" defaultRowHeight="20.25" customHeight="1" x14ac:dyDescent="0.5"/>
  <cols>
    <col min="1" max="1" width="34.28515625" style="2" hidden="1" customWidth="1"/>
    <col min="2" max="2" width="61" style="37" hidden="1" customWidth="1"/>
    <col min="3" max="3" width="9.28515625" style="7" hidden="1" customWidth="1"/>
    <col min="4" max="4" width="39.7109375" style="7" customWidth="1"/>
    <col min="5" max="5" width="3.28515625" style="7" bestFit="1" customWidth="1"/>
    <col min="6" max="6" width="56.7109375" style="51" customWidth="1"/>
    <col min="7" max="7" width="22.28515625" style="52" customWidth="1"/>
    <col min="8" max="8" width="15.7109375" style="57" customWidth="1"/>
    <col min="9" max="9" width="19" style="152" customWidth="1"/>
    <col min="10" max="10" width="19.28515625" style="57" customWidth="1"/>
    <col min="11" max="11" width="17.7109375" style="7" customWidth="1"/>
    <col min="12" max="14" width="18.28515625" style="82" customWidth="1"/>
    <col min="15" max="15" width="17.42578125" style="7" customWidth="1"/>
    <col min="16" max="16" width="9.28515625" style="7"/>
    <col min="17" max="17" width="9" style="84" customWidth="1"/>
    <col min="18" max="18" width="32.7109375" style="7" customWidth="1"/>
    <col min="19" max="19" width="65.28515625" style="7" customWidth="1"/>
    <col min="20" max="20" width="15.28515625" style="7" customWidth="1"/>
    <col min="21" max="21" width="16.85546875" style="7" customWidth="1"/>
    <col min="22" max="22" width="17.7109375" style="7" customWidth="1"/>
    <col min="23" max="23" width="18.28515625" style="7" customWidth="1"/>
    <col min="24" max="16384" width="9.28515625" style="7"/>
  </cols>
  <sheetData>
    <row r="1" spans="1:24" s="5" customFormat="1" ht="23.65" customHeight="1" x14ac:dyDescent="0.25">
      <c r="C1" s="50"/>
      <c r="D1" s="214" t="s">
        <v>122</v>
      </c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Q1" s="83"/>
    </row>
    <row r="2" spans="1:24" s="5" customFormat="1" ht="22.15" customHeight="1" x14ac:dyDescent="0.75">
      <c r="A2" s="53"/>
      <c r="B2" s="1"/>
      <c r="C2" s="50"/>
      <c r="D2" s="54"/>
      <c r="E2" s="54"/>
      <c r="F2" s="70" t="s">
        <v>65</v>
      </c>
      <c r="G2" s="58"/>
      <c r="H2" s="56"/>
      <c r="I2" s="143"/>
      <c r="J2" s="56"/>
      <c r="K2" s="54"/>
      <c r="L2" s="143"/>
      <c r="M2" s="143"/>
      <c r="N2" s="143"/>
      <c r="O2" s="54"/>
      <c r="Q2" s="83"/>
    </row>
    <row r="3" spans="1:24" s="5" customFormat="1" ht="22.15" customHeight="1" x14ac:dyDescent="0.75">
      <c r="A3" s="53"/>
      <c r="B3" s="1"/>
      <c r="C3" s="50"/>
      <c r="D3" s="54"/>
      <c r="E3" s="54"/>
      <c r="F3" s="68" t="s">
        <v>121</v>
      </c>
      <c r="G3" s="58"/>
      <c r="H3" s="56"/>
      <c r="I3" s="81"/>
      <c r="J3" s="71" t="s">
        <v>221</v>
      </c>
      <c r="K3" s="54"/>
      <c r="L3" s="143"/>
      <c r="M3" s="143"/>
      <c r="N3" s="143"/>
      <c r="O3" s="54"/>
      <c r="Q3" s="83"/>
    </row>
    <row r="4" spans="1:24" s="5" customFormat="1" ht="35.65" customHeight="1" x14ac:dyDescent="0.75">
      <c r="A4" s="53"/>
      <c r="B4" s="1"/>
      <c r="C4" s="50"/>
      <c r="D4" s="231" t="s">
        <v>517</v>
      </c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153" t="s">
        <v>65</v>
      </c>
      <c r="Q4" s="83"/>
      <c r="R4" s="154"/>
      <c r="S4" s="155"/>
      <c r="T4" s="154"/>
      <c r="U4" s="154"/>
      <c r="V4" s="154"/>
      <c r="W4" s="154"/>
    </row>
    <row r="5" spans="1:24" ht="20.25" customHeight="1" x14ac:dyDescent="0.25">
      <c r="A5" s="215"/>
      <c r="B5" s="218"/>
      <c r="C5" s="221" t="s">
        <v>0</v>
      </c>
      <c r="D5" s="215" t="s">
        <v>1</v>
      </c>
      <c r="E5" s="90"/>
      <c r="F5" s="223" t="s">
        <v>2</v>
      </c>
      <c r="G5" s="226" t="s">
        <v>3</v>
      </c>
      <c r="H5" s="227"/>
      <c r="I5" s="228"/>
      <c r="J5" s="229"/>
      <c r="K5" s="230" t="s">
        <v>4</v>
      </c>
      <c r="L5" s="227"/>
      <c r="M5" s="227"/>
      <c r="N5" s="227"/>
      <c r="O5" s="229"/>
      <c r="P5" s="156" t="s">
        <v>121</v>
      </c>
      <c r="R5" s="154"/>
      <c r="S5" s="154"/>
      <c r="T5" s="154"/>
      <c r="U5" s="157" t="s">
        <v>363</v>
      </c>
      <c r="V5" s="154"/>
      <c r="W5" s="154"/>
    </row>
    <row r="6" spans="1:24" ht="20.25" customHeight="1" x14ac:dyDescent="0.25">
      <c r="A6" s="216"/>
      <c r="B6" s="219"/>
      <c r="C6" s="222"/>
      <c r="D6" s="216"/>
      <c r="E6" s="93"/>
      <c r="F6" s="224"/>
      <c r="G6" s="59" t="s">
        <v>64</v>
      </c>
      <c r="H6" s="62"/>
      <c r="I6" s="148" t="s">
        <v>5</v>
      </c>
      <c r="J6" s="78" t="s">
        <v>6</v>
      </c>
      <c r="K6" s="65" t="s">
        <v>7</v>
      </c>
      <c r="L6" s="180" t="s">
        <v>8</v>
      </c>
      <c r="M6" s="144" t="s">
        <v>9</v>
      </c>
      <c r="N6" s="148" t="s">
        <v>10</v>
      </c>
      <c r="O6" s="4"/>
      <c r="P6" s="156" t="s">
        <v>364</v>
      </c>
      <c r="R6" s="154"/>
      <c r="S6" s="154"/>
      <c r="T6" s="154"/>
      <c r="U6" s="157" t="s">
        <v>365</v>
      </c>
      <c r="V6" s="154"/>
      <c r="W6" s="154"/>
    </row>
    <row r="7" spans="1:24" ht="20.25" customHeight="1" x14ac:dyDescent="0.25">
      <c r="A7" s="216"/>
      <c r="B7" s="219"/>
      <c r="C7" s="6"/>
      <c r="D7" s="216"/>
      <c r="E7" s="93"/>
      <c r="F7" s="224"/>
      <c r="G7" s="60" t="s">
        <v>11</v>
      </c>
      <c r="H7" s="63" t="s">
        <v>12</v>
      </c>
      <c r="I7" s="144" t="s">
        <v>57</v>
      </c>
      <c r="J7" s="3" t="s">
        <v>13</v>
      </c>
      <c r="K7" s="65" t="s">
        <v>14</v>
      </c>
      <c r="L7" s="181" t="s">
        <v>15</v>
      </c>
      <c r="M7" s="144" t="s">
        <v>16</v>
      </c>
      <c r="N7" s="144" t="s">
        <v>17</v>
      </c>
      <c r="O7" s="76" t="s">
        <v>59</v>
      </c>
      <c r="P7" s="69" t="s">
        <v>366</v>
      </c>
      <c r="R7" s="154"/>
      <c r="S7" s="154"/>
      <c r="T7" s="154"/>
      <c r="U7" s="154"/>
      <c r="V7" s="154"/>
      <c r="W7" s="154"/>
    </row>
    <row r="8" spans="1:24" ht="19.149999999999999" customHeight="1" x14ac:dyDescent="0.25">
      <c r="A8" s="216"/>
      <c r="B8" s="219"/>
      <c r="C8" s="6"/>
      <c r="D8" s="216"/>
      <c r="E8" s="93"/>
      <c r="F8" s="224"/>
      <c r="G8" s="67"/>
      <c r="H8" s="63"/>
      <c r="I8" s="144" t="s">
        <v>18</v>
      </c>
      <c r="J8" s="3" t="s">
        <v>58</v>
      </c>
      <c r="K8" s="65" t="s">
        <v>19</v>
      </c>
      <c r="L8" s="181"/>
      <c r="M8" s="144"/>
      <c r="N8" s="144" t="s">
        <v>20</v>
      </c>
      <c r="O8" s="76"/>
      <c r="P8" s="69" t="s">
        <v>367</v>
      </c>
      <c r="R8" s="154"/>
      <c r="S8" s="154"/>
      <c r="T8" s="154"/>
      <c r="U8" s="154"/>
      <c r="V8" s="154"/>
      <c r="W8" s="154"/>
    </row>
    <row r="9" spans="1:24" ht="66" customHeight="1" x14ac:dyDescent="0.25">
      <c r="A9" s="217"/>
      <c r="B9" s="220"/>
      <c r="C9" s="6"/>
      <c r="D9" s="217"/>
      <c r="E9" s="93"/>
      <c r="F9" s="225"/>
      <c r="G9" s="129" t="s">
        <v>66</v>
      </c>
      <c r="H9" s="64" t="s">
        <v>53</v>
      </c>
      <c r="I9" s="151" t="s">
        <v>21</v>
      </c>
      <c r="J9" s="77" t="s">
        <v>22</v>
      </c>
      <c r="K9" s="66" t="s">
        <v>54</v>
      </c>
      <c r="L9" s="182" t="s">
        <v>55</v>
      </c>
      <c r="M9" s="145" t="s">
        <v>23</v>
      </c>
      <c r="N9" s="145" t="s">
        <v>24</v>
      </c>
      <c r="O9" s="77" t="s">
        <v>25</v>
      </c>
      <c r="P9" s="69" t="s">
        <v>368</v>
      </c>
      <c r="R9" s="154"/>
      <c r="S9" s="154"/>
      <c r="T9" s="154"/>
      <c r="U9" s="154"/>
      <c r="V9" s="154"/>
      <c r="W9" s="154"/>
    </row>
    <row r="10" spans="1:24" ht="20.25" customHeight="1" x14ac:dyDescent="0.25">
      <c r="A10" s="211"/>
      <c r="B10" s="8"/>
      <c r="C10" s="7">
        <v>1</v>
      </c>
      <c r="D10" s="94" t="s">
        <v>26</v>
      </c>
      <c r="E10" s="127">
        <v>1</v>
      </c>
      <c r="F10" s="106" t="s">
        <v>207</v>
      </c>
      <c r="G10" s="61"/>
      <c r="H10" s="183">
        <v>638274.22193512763</v>
      </c>
      <c r="I10" s="146">
        <f>G10-H10</f>
        <v>-638274.22193512763</v>
      </c>
      <c r="J10" s="55" t="e">
        <f t="shared" ref="J10:J73" si="0">I10/G10*100</f>
        <v>#DIV/0!</v>
      </c>
      <c r="K10" s="183">
        <v>604.0277777777618</v>
      </c>
      <c r="L10" s="183">
        <v>39509420.50830508</v>
      </c>
      <c r="M10" s="146">
        <f>I10+L10/K10</f>
        <v>-572864.28225708578</v>
      </c>
      <c r="N10" s="149">
        <f>L10/M10</f>
        <v>-68.968203695014694</v>
      </c>
      <c r="O10" s="9" t="str">
        <f>IF(N10&lt;0,"ไม่คุ้มทุน",IF(K10&gt;N10,"คุ้มทุน","ไม่คุ้มทุน"))</f>
        <v>ไม่คุ้มทุน</v>
      </c>
      <c r="P10" s="85"/>
      <c r="Q10" s="85"/>
      <c r="R10" s="85"/>
      <c r="S10" s="85"/>
      <c r="T10" s="85"/>
      <c r="U10" s="85"/>
      <c r="V10" s="85"/>
      <c r="W10" s="85"/>
      <c r="X10" s="85"/>
    </row>
    <row r="11" spans="1:24" ht="20.25" customHeight="1" x14ac:dyDescent="0.25">
      <c r="A11" s="212"/>
      <c r="B11" s="10"/>
      <c r="C11" s="7">
        <v>2</v>
      </c>
      <c r="D11" s="95"/>
      <c r="E11" s="127">
        <v>2</v>
      </c>
      <c r="F11" s="106" t="s">
        <v>67</v>
      </c>
      <c r="G11" s="61"/>
      <c r="H11" s="183">
        <v>1893102.2473703492</v>
      </c>
      <c r="I11" s="146">
        <f t="shared" ref="I11:I74" si="1">G11-H11</f>
        <v>-1893102.2473703492</v>
      </c>
      <c r="J11" s="55" t="e">
        <f t="shared" si="0"/>
        <v>#DIV/0!</v>
      </c>
      <c r="K11" s="183">
        <v>2.166666666666667</v>
      </c>
      <c r="L11" s="183">
        <v>141721.53596909074</v>
      </c>
      <c r="M11" s="146">
        <f t="shared" ref="M11:M74" si="2">I11+L11/K11</f>
        <v>-1827692.3076923073</v>
      </c>
      <c r="N11" s="149">
        <f t="shared" ref="N11:N74" si="3">L11/M11</f>
        <v>-7.7541244427532824E-2</v>
      </c>
      <c r="O11" s="9" t="str">
        <f t="shared" ref="O11:O74" si="4">IF(N11&lt;0,"ไม่คุ้มทุน",IF(K11&gt;N11,"คุ้มทุน","ไม่คุ้มทุน"))</f>
        <v>ไม่คุ้มทุน</v>
      </c>
      <c r="P11" s="85"/>
      <c r="Q11" s="85"/>
      <c r="R11" s="85"/>
      <c r="S11" s="85"/>
      <c r="T11" s="85"/>
      <c r="U11" s="85"/>
      <c r="V11" s="85"/>
      <c r="W11" s="85"/>
      <c r="X11" s="85"/>
    </row>
    <row r="12" spans="1:24" ht="20.25" customHeight="1" x14ac:dyDescent="0.25">
      <c r="A12" s="211"/>
      <c r="B12" s="11"/>
      <c r="C12" s="7">
        <v>3</v>
      </c>
      <c r="D12" s="94" t="s">
        <v>30</v>
      </c>
      <c r="E12" s="127">
        <v>1</v>
      </c>
      <c r="F12" s="107" t="s">
        <v>208</v>
      </c>
      <c r="G12" s="61"/>
      <c r="H12" s="183">
        <v>354015.06596400059</v>
      </c>
      <c r="I12" s="146">
        <f t="shared" si="1"/>
        <v>-354015.06596400059</v>
      </c>
      <c r="J12" s="55" t="e">
        <f t="shared" si="0"/>
        <v>#DIV/0!</v>
      </c>
      <c r="K12" s="183">
        <v>556.44444444441319</v>
      </c>
      <c r="L12" s="183">
        <v>36396997.545290589</v>
      </c>
      <c r="M12" s="146">
        <f t="shared" si="2"/>
        <v>-288605.12628595869</v>
      </c>
      <c r="N12" s="149">
        <f t="shared" si="3"/>
        <v>-126.11348250698549</v>
      </c>
      <c r="O12" s="9" t="str">
        <f t="shared" si="4"/>
        <v>ไม่คุ้มทุน</v>
      </c>
      <c r="P12" s="85"/>
      <c r="Q12" s="85"/>
      <c r="R12" s="85"/>
      <c r="S12" s="85"/>
      <c r="T12" s="85"/>
      <c r="U12" s="85"/>
      <c r="V12" s="85"/>
      <c r="W12" s="85"/>
      <c r="X12" s="85"/>
    </row>
    <row r="13" spans="1:24" ht="20.25" customHeight="1" x14ac:dyDescent="0.25">
      <c r="A13" s="213"/>
      <c r="B13" s="11"/>
      <c r="C13" s="7">
        <v>4</v>
      </c>
      <c r="D13" s="96"/>
      <c r="E13" s="127">
        <v>2</v>
      </c>
      <c r="F13" s="107" t="s">
        <v>68</v>
      </c>
      <c r="G13" s="61"/>
      <c r="H13" s="183">
        <v>65409.939678041883</v>
      </c>
      <c r="I13" s="146">
        <f t="shared" si="1"/>
        <v>-65409.939678041883</v>
      </c>
      <c r="J13" s="55" t="e">
        <f t="shared" si="0"/>
        <v>#DIV/0!</v>
      </c>
      <c r="K13" s="183">
        <v>2.7916666666666656</v>
      </c>
      <c r="L13" s="183">
        <v>182602.74826786685</v>
      </c>
      <c r="M13" s="146">
        <f t="shared" si="2"/>
        <v>0</v>
      </c>
      <c r="N13" s="149" t="e">
        <f t="shared" si="3"/>
        <v>#DIV/0!</v>
      </c>
      <c r="O13" s="9" t="e">
        <f t="shared" si="4"/>
        <v>#DIV/0!</v>
      </c>
      <c r="P13" s="85"/>
      <c r="Q13" s="85"/>
      <c r="R13" s="85"/>
      <c r="S13" s="85"/>
      <c r="T13" s="85"/>
      <c r="U13" s="85"/>
      <c r="V13" s="85"/>
      <c r="W13" s="85"/>
      <c r="X13" s="85"/>
    </row>
    <row r="14" spans="1:24" ht="20.25" customHeight="1" x14ac:dyDescent="0.25">
      <c r="A14" s="213"/>
      <c r="B14" s="12"/>
      <c r="C14" s="7">
        <v>5</v>
      </c>
      <c r="D14" s="96"/>
      <c r="E14" s="127">
        <v>3</v>
      </c>
      <c r="F14" s="107" t="s">
        <v>69</v>
      </c>
      <c r="G14" s="61"/>
      <c r="H14" s="183">
        <v>75248.519559698689</v>
      </c>
      <c r="I14" s="146">
        <f t="shared" si="1"/>
        <v>-75248.519559698689</v>
      </c>
      <c r="J14" s="55" t="e">
        <f t="shared" si="0"/>
        <v>#DIV/0!</v>
      </c>
      <c r="K14" s="183">
        <v>7.0416666666666661</v>
      </c>
      <c r="L14" s="183">
        <v>460594.99189954484</v>
      </c>
      <c r="M14" s="146">
        <f t="shared" si="2"/>
        <v>-9838.5798816568131</v>
      </c>
      <c r="N14" s="149">
        <f t="shared" si="3"/>
        <v>-46.815190549835819</v>
      </c>
      <c r="O14" s="9" t="str">
        <f t="shared" si="4"/>
        <v>ไม่คุ้มทุน</v>
      </c>
      <c r="P14" s="85"/>
      <c r="Q14" s="85"/>
      <c r="R14" s="85"/>
      <c r="S14" s="85"/>
      <c r="T14" s="85"/>
      <c r="U14" s="85"/>
      <c r="V14" s="85"/>
      <c r="W14" s="85"/>
      <c r="X14" s="85"/>
    </row>
    <row r="15" spans="1:24" ht="20.25" customHeight="1" x14ac:dyDescent="0.25">
      <c r="A15" s="213"/>
      <c r="B15" s="12"/>
      <c r="C15" s="7">
        <v>6</v>
      </c>
      <c r="D15" s="94" t="s">
        <v>70</v>
      </c>
      <c r="E15" s="127">
        <v>1</v>
      </c>
      <c r="F15" s="107" t="s">
        <v>210</v>
      </c>
      <c r="G15" s="61"/>
      <c r="H15" s="183">
        <v>192923.94145431783</v>
      </c>
      <c r="I15" s="146">
        <f t="shared" si="1"/>
        <v>-192923.94145431783</v>
      </c>
      <c r="J15" s="55" t="e">
        <f t="shared" si="0"/>
        <v>#DIV/0!</v>
      </c>
      <c r="K15" s="183">
        <v>390.33333333328324</v>
      </c>
      <c r="L15" s="183">
        <v>25531679.787659068</v>
      </c>
      <c r="M15" s="146">
        <f t="shared" si="2"/>
        <v>-127514.00177627595</v>
      </c>
      <c r="N15" s="149">
        <f t="shared" si="3"/>
        <v>-200.22648048058713</v>
      </c>
      <c r="O15" s="9" t="str">
        <f t="shared" si="4"/>
        <v>ไม่คุ้มทุน</v>
      </c>
      <c r="P15" s="85"/>
      <c r="Q15" s="85"/>
      <c r="R15" s="85"/>
      <c r="S15" s="85"/>
      <c r="T15" s="85"/>
      <c r="U15" s="85"/>
      <c r="V15" s="85"/>
      <c r="W15" s="85"/>
      <c r="X15" s="85"/>
    </row>
    <row r="16" spans="1:24" ht="20.25" customHeight="1" x14ac:dyDescent="0.5">
      <c r="A16" s="211"/>
      <c r="B16" s="13"/>
      <c r="C16" s="7">
        <v>7</v>
      </c>
      <c r="E16" s="127">
        <v>2</v>
      </c>
      <c r="F16" s="108" t="s">
        <v>211</v>
      </c>
      <c r="G16" s="61"/>
      <c r="H16" s="183">
        <v>182050.13971451207</v>
      </c>
      <c r="I16" s="146">
        <f t="shared" si="1"/>
        <v>-182050.13971451207</v>
      </c>
      <c r="J16" s="55" t="e">
        <f t="shared" si="0"/>
        <v>#DIV/0!</v>
      </c>
      <c r="K16" s="183">
        <v>426.72222222216141</v>
      </c>
      <c r="L16" s="183">
        <v>27911874.814831559</v>
      </c>
      <c r="M16" s="146">
        <f t="shared" si="2"/>
        <v>-116640.2000364702</v>
      </c>
      <c r="N16" s="149">
        <f t="shared" si="3"/>
        <v>-239.29892786624404</v>
      </c>
      <c r="O16" s="9" t="str">
        <f t="shared" si="4"/>
        <v>ไม่คุ้มทุน</v>
      </c>
      <c r="P16" s="85"/>
      <c r="Q16" s="85"/>
      <c r="R16" s="85"/>
      <c r="S16" s="85"/>
      <c r="T16" s="85"/>
      <c r="U16" s="85"/>
      <c r="V16" s="85"/>
      <c r="W16" s="85"/>
      <c r="X16" s="85"/>
    </row>
    <row r="17" spans="1:24" ht="20.25" customHeight="1" x14ac:dyDescent="0.5">
      <c r="A17" s="213"/>
      <c r="B17" s="38"/>
      <c r="C17" s="7">
        <v>8</v>
      </c>
      <c r="D17" s="96"/>
      <c r="E17" s="127">
        <v>3</v>
      </c>
      <c r="F17" s="106" t="s">
        <v>128</v>
      </c>
      <c r="G17" s="61"/>
      <c r="H17" s="183">
        <v>66517.631985734188</v>
      </c>
      <c r="I17" s="146">
        <f t="shared" si="1"/>
        <v>-66517.631985734188</v>
      </c>
      <c r="J17" s="55" t="e">
        <f t="shared" si="0"/>
        <v>#DIV/0!</v>
      </c>
      <c r="K17" s="183">
        <v>1.0833333333333333</v>
      </c>
      <c r="L17" s="183">
        <v>70860.767984545368</v>
      </c>
      <c r="M17" s="146">
        <f t="shared" si="2"/>
        <v>-1107.6923076923049</v>
      </c>
      <c r="N17" s="149">
        <f t="shared" si="3"/>
        <v>-63.971526652714729</v>
      </c>
      <c r="O17" s="9" t="str">
        <f t="shared" si="4"/>
        <v>ไม่คุ้มทุน</v>
      </c>
      <c r="P17" s="85"/>
      <c r="Q17" s="85"/>
      <c r="R17" s="85"/>
      <c r="S17" s="85"/>
      <c r="T17" s="85"/>
      <c r="U17" s="85"/>
      <c r="V17" s="85"/>
      <c r="W17" s="85"/>
      <c r="X17" s="85"/>
    </row>
    <row r="18" spans="1:24" ht="20.25" customHeight="1" x14ac:dyDescent="0.5">
      <c r="A18" s="213"/>
      <c r="B18" s="39"/>
      <c r="C18" s="7">
        <v>9</v>
      </c>
      <c r="D18" s="101"/>
      <c r="E18" s="127">
        <v>4</v>
      </c>
      <c r="F18" s="108" t="s">
        <v>129</v>
      </c>
      <c r="G18" s="61"/>
      <c r="H18" s="183" t="e">
        <v>#DIV/0!</v>
      </c>
      <c r="I18" s="146" t="e">
        <f t="shared" si="1"/>
        <v>#DIV/0!</v>
      </c>
      <c r="J18" s="55" t="e">
        <f t="shared" si="0"/>
        <v>#DIV/0!</v>
      </c>
      <c r="K18" s="183">
        <v>0</v>
      </c>
      <c r="L18" s="183">
        <v>0</v>
      </c>
      <c r="M18" s="146" t="e">
        <f t="shared" si="2"/>
        <v>#DIV/0!</v>
      </c>
      <c r="N18" s="149" t="e">
        <f t="shared" si="3"/>
        <v>#DIV/0!</v>
      </c>
      <c r="O18" s="9" t="e">
        <f t="shared" si="4"/>
        <v>#DIV/0!</v>
      </c>
      <c r="P18" s="85"/>
      <c r="Q18" s="85"/>
      <c r="R18" s="85"/>
      <c r="S18" s="85"/>
      <c r="T18" s="85"/>
      <c r="U18" s="85"/>
      <c r="V18" s="85"/>
      <c r="W18" s="85"/>
      <c r="X18" s="85"/>
    </row>
    <row r="19" spans="1:24" ht="20.25" customHeight="1" x14ac:dyDescent="0.25">
      <c r="A19" s="212"/>
      <c r="B19" s="14"/>
      <c r="C19" s="7">
        <v>10</v>
      </c>
      <c r="D19" s="92" t="s">
        <v>27</v>
      </c>
      <c r="E19" s="127">
        <v>1</v>
      </c>
      <c r="F19" s="109" t="s">
        <v>212</v>
      </c>
      <c r="G19" s="61"/>
      <c r="H19" s="183">
        <v>189774.56</v>
      </c>
      <c r="I19" s="146">
        <f t="shared" si="1"/>
        <v>-189774.56</v>
      </c>
      <c r="J19" s="55" t="e">
        <f t="shared" si="0"/>
        <v>#DIV/0!</v>
      </c>
      <c r="K19" s="183">
        <v>327.11111111109233</v>
      </c>
      <c r="L19" s="183">
        <v>40681048.25</v>
      </c>
      <c r="M19" s="146">
        <f t="shared" si="2"/>
        <v>-65409.942387900461</v>
      </c>
      <c r="N19" s="149">
        <f t="shared" si="3"/>
        <v>-621.93982695702823</v>
      </c>
      <c r="O19" s="9" t="str">
        <f t="shared" si="4"/>
        <v>ไม่คุ้มทุน</v>
      </c>
      <c r="P19" s="85"/>
      <c r="Q19" s="85"/>
      <c r="R19" s="85"/>
      <c r="S19" s="85"/>
      <c r="T19" s="85"/>
      <c r="U19" s="85"/>
      <c r="V19" s="85"/>
      <c r="W19" s="85"/>
      <c r="X19" s="85"/>
    </row>
    <row r="20" spans="1:24" ht="20.25" customHeight="1" x14ac:dyDescent="0.25">
      <c r="A20" s="72"/>
      <c r="B20" s="11"/>
      <c r="E20" s="127">
        <v>2</v>
      </c>
      <c r="F20" s="110" t="s">
        <v>213</v>
      </c>
      <c r="G20" s="61"/>
      <c r="H20" s="183">
        <v>189774.56</v>
      </c>
      <c r="I20" s="146">
        <f t="shared" si="1"/>
        <v>-189774.56</v>
      </c>
      <c r="J20" s="55" t="e">
        <f t="shared" si="0"/>
        <v>#DIV/0!</v>
      </c>
      <c r="K20" s="183">
        <v>62.944444444445423</v>
      </c>
      <c r="L20" s="183">
        <v>7828061.7599999998</v>
      </c>
      <c r="M20" s="146">
        <f t="shared" si="2"/>
        <v>-65409.942453664771</v>
      </c>
      <c r="N20" s="149">
        <f t="shared" si="3"/>
        <v>-119.67694002399189</v>
      </c>
      <c r="O20" s="9" t="str">
        <f t="shared" si="4"/>
        <v>ไม่คุ้มทุน</v>
      </c>
      <c r="P20" s="85"/>
      <c r="Q20" s="85"/>
      <c r="R20" s="85"/>
      <c r="S20" s="85"/>
      <c r="T20" s="85"/>
      <c r="U20" s="85"/>
      <c r="V20" s="85"/>
      <c r="W20" s="85"/>
      <c r="X20" s="85"/>
    </row>
    <row r="21" spans="1:24" ht="20.25" customHeight="1" x14ac:dyDescent="0.25">
      <c r="A21" s="72"/>
      <c r="B21" s="11"/>
      <c r="C21" s="7">
        <v>11</v>
      </c>
      <c r="E21" s="127">
        <v>3</v>
      </c>
      <c r="F21" s="107" t="s">
        <v>130</v>
      </c>
      <c r="G21" s="61"/>
      <c r="H21" s="183">
        <v>75678.644080557598</v>
      </c>
      <c r="I21" s="146">
        <f t="shared" si="1"/>
        <v>-75678.644080557598</v>
      </c>
      <c r="J21" s="55" t="e">
        <f t="shared" si="0"/>
        <v>#DIV/0!</v>
      </c>
      <c r="K21" s="183">
        <v>19.874999999999993</v>
      </c>
      <c r="L21" s="183">
        <v>1300022.5511010818</v>
      </c>
      <c r="M21" s="146">
        <f t="shared" si="2"/>
        <v>-10268.704402515723</v>
      </c>
      <c r="N21" s="149">
        <f t="shared" si="3"/>
        <v>-126.60044540600371</v>
      </c>
      <c r="O21" s="9" t="str">
        <f t="shared" si="4"/>
        <v>ไม่คุ้มทุน</v>
      </c>
      <c r="P21" s="85"/>
      <c r="Q21" s="85"/>
      <c r="R21" s="85"/>
      <c r="S21" s="85"/>
      <c r="T21" s="85"/>
      <c r="U21" s="85"/>
      <c r="V21" s="85"/>
      <c r="W21" s="85"/>
      <c r="X21" s="85"/>
    </row>
    <row r="22" spans="1:24" ht="20.25" customHeight="1" x14ac:dyDescent="0.5">
      <c r="A22" s="73"/>
      <c r="B22" s="15"/>
      <c r="C22" s="7">
        <v>12</v>
      </c>
      <c r="D22" s="94" t="s">
        <v>31</v>
      </c>
      <c r="E22" s="127">
        <v>1</v>
      </c>
      <c r="F22" s="107" t="s">
        <v>71</v>
      </c>
      <c r="G22" s="61"/>
      <c r="H22" s="183">
        <v>167043.46973212811</v>
      </c>
      <c r="I22" s="146">
        <f t="shared" si="1"/>
        <v>-167043.46973212811</v>
      </c>
      <c r="J22" s="55" t="e">
        <f t="shared" si="0"/>
        <v>#DIV/0!</v>
      </c>
      <c r="K22" s="183">
        <v>272.1944444444469</v>
      </c>
      <c r="L22" s="183">
        <v>17804222.191809393</v>
      </c>
      <c r="M22" s="146">
        <f t="shared" si="2"/>
        <v>-101633.53005408624</v>
      </c>
      <c r="N22" s="149">
        <f t="shared" si="3"/>
        <v>-175.18059426189893</v>
      </c>
      <c r="O22" s="9" t="str">
        <f t="shared" si="4"/>
        <v>ไม่คุ้มทุน</v>
      </c>
      <c r="P22" s="85"/>
      <c r="Q22" s="85"/>
      <c r="R22" s="85"/>
      <c r="S22" s="85"/>
      <c r="T22" s="85"/>
      <c r="U22" s="85"/>
      <c r="V22" s="85"/>
      <c r="W22" s="85"/>
      <c r="X22" s="85"/>
    </row>
    <row r="23" spans="1:24" ht="20.25" customHeight="1" x14ac:dyDescent="0.5">
      <c r="A23" s="74"/>
      <c r="B23" s="15"/>
      <c r="C23" s="7">
        <v>13</v>
      </c>
      <c r="D23" s="96"/>
      <c r="E23" s="127">
        <v>2</v>
      </c>
      <c r="F23" s="108" t="s">
        <v>72</v>
      </c>
      <c r="G23" s="61"/>
      <c r="H23" s="183">
        <v>104024.73016584679</v>
      </c>
      <c r="I23" s="146">
        <f t="shared" si="1"/>
        <v>-104024.73016584679</v>
      </c>
      <c r="J23" s="55" t="e">
        <f t="shared" si="0"/>
        <v>#DIV/0!</v>
      </c>
      <c r="K23" s="183">
        <v>13.666666666666654</v>
      </c>
      <c r="L23" s="183">
        <v>893935.84226657148</v>
      </c>
      <c r="M23" s="146">
        <f t="shared" si="2"/>
        <v>-38614.790487804916</v>
      </c>
      <c r="N23" s="149">
        <f t="shared" si="3"/>
        <v>-23.150089149101788</v>
      </c>
      <c r="O23" s="9" t="str">
        <f t="shared" si="4"/>
        <v>ไม่คุ้มทุน</v>
      </c>
      <c r="P23" s="85"/>
      <c r="Q23" s="85"/>
      <c r="R23" s="85"/>
      <c r="S23" s="85"/>
      <c r="T23" s="85"/>
      <c r="U23" s="85"/>
      <c r="V23" s="85"/>
      <c r="W23" s="85"/>
      <c r="X23" s="85"/>
    </row>
    <row r="24" spans="1:24" ht="20.25" customHeight="1" x14ac:dyDescent="0.25">
      <c r="A24" s="233"/>
      <c r="B24" s="49"/>
      <c r="C24" s="7">
        <v>14</v>
      </c>
      <c r="D24" s="164" t="s">
        <v>35</v>
      </c>
      <c r="E24" s="165">
        <v>1</v>
      </c>
      <c r="F24" s="167" t="s">
        <v>131</v>
      </c>
      <c r="G24" s="168"/>
      <c r="H24" s="184">
        <v>202425.39617660214</v>
      </c>
      <c r="I24" s="169">
        <f t="shared" si="1"/>
        <v>-202425.39617660214</v>
      </c>
      <c r="J24" s="170" t="e">
        <f t="shared" si="0"/>
        <v>#DIV/0!</v>
      </c>
      <c r="K24" s="184">
        <v>154.22222222222089</v>
      </c>
      <c r="L24" s="184">
        <v>10087666.252569038</v>
      </c>
      <c r="M24" s="169">
        <f t="shared" si="2"/>
        <v>-137015.45649856026</v>
      </c>
      <c r="N24" s="171">
        <f t="shared" si="3"/>
        <v>-73.624294005655031</v>
      </c>
      <c r="O24" s="172" t="str">
        <f t="shared" si="4"/>
        <v>ไม่คุ้มทุน</v>
      </c>
      <c r="P24" s="85"/>
      <c r="Q24" s="85"/>
      <c r="R24" s="85"/>
      <c r="S24" s="85"/>
      <c r="T24" s="85"/>
      <c r="U24" s="85"/>
      <c r="V24" s="85"/>
      <c r="W24" s="85"/>
      <c r="X24" s="85"/>
    </row>
    <row r="25" spans="1:24" ht="20.25" customHeight="1" x14ac:dyDescent="0.25">
      <c r="A25" s="234"/>
      <c r="B25" s="49"/>
      <c r="C25" s="7">
        <v>15</v>
      </c>
      <c r="D25" s="94" t="s">
        <v>28</v>
      </c>
      <c r="E25" s="127">
        <v>1</v>
      </c>
      <c r="F25" s="107" t="s">
        <v>214</v>
      </c>
      <c r="G25" s="61"/>
      <c r="H25" s="183">
        <v>102426.04148844257</v>
      </c>
      <c r="I25" s="146">
        <f t="shared" si="1"/>
        <v>-102426.04148844257</v>
      </c>
      <c r="J25" s="55" t="e">
        <f t="shared" si="0"/>
        <v>#DIV/0!</v>
      </c>
      <c r="K25" s="183">
        <v>259.61111111110739</v>
      </c>
      <c r="L25" s="183">
        <v>16981147.11752696</v>
      </c>
      <c r="M25" s="146">
        <f t="shared" si="2"/>
        <v>-37016.101810400702</v>
      </c>
      <c r="N25" s="149">
        <f t="shared" si="3"/>
        <v>-458.75028128314784</v>
      </c>
      <c r="O25" s="9" t="str">
        <f t="shared" si="4"/>
        <v>ไม่คุ้มทุน</v>
      </c>
      <c r="P25" s="85"/>
      <c r="Q25" s="85"/>
      <c r="R25" s="85"/>
      <c r="S25" s="85"/>
      <c r="T25" s="85"/>
      <c r="U25" s="85"/>
      <c r="V25" s="85"/>
      <c r="W25" s="85"/>
      <c r="X25" s="85"/>
    </row>
    <row r="26" spans="1:24" ht="20.25" customHeight="1" x14ac:dyDescent="0.25">
      <c r="A26" s="234"/>
      <c r="B26" s="49"/>
      <c r="C26" s="7">
        <v>16</v>
      </c>
      <c r="D26" s="96"/>
      <c r="E26" s="127">
        <v>2</v>
      </c>
      <c r="F26" s="107" t="s">
        <v>73</v>
      </c>
      <c r="G26" s="61"/>
      <c r="H26" s="183">
        <v>432209.19490816689</v>
      </c>
      <c r="I26" s="146">
        <f t="shared" si="1"/>
        <v>-432209.19490816689</v>
      </c>
      <c r="J26" s="55" t="e">
        <f t="shared" si="0"/>
        <v>#DIV/0!</v>
      </c>
      <c r="K26" s="183">
        <v>13.277777777777798</v>
      </c>
      <c r="L26" s="183">
        <v>868498.64350289071</v>
      </c>
      <c r="M26" s="146">
        <f t="shared" si="2"/>
        <v>-366799.25523012504</v>
      </c>
      <c r="N26" s="149">
        <f t="shared" si="3"/>
        <v>-2.3677764638807841</v>
      </c>
      <c r="O26" s="9" t="str">
        <f t="shared" si="4"/>
        <v>ไม่คุ้มทุน</v>
      </c>
      <c r="P26" s="85"/>
      <c r="Q26" s="85"/>
      <c r="R26" s="85"/>
      <c r="S26" s="85"/>
      <c r="T26" s="85"/>
      <c r="U26" s="85"/>
      <c r="V26" s="85"/>
      <c r="W26" s="85"/>
      <c r="X26" s="85"/>
    </row>
    <row r="27" spans="1:24" ht="20.25" customHeight="1" x14ac:dyDescent="0.25">
      <c r="A27" s="234"/>
      <c r="B27" s="49"/>
      <c r="C27" s="7">
        <v>17</v>
      </c>
      <c r="D27" s="95"/>
      <c r="E27" s="127">
        <v>3</v>
      </c>
      <c r="F27" s="107" t="s">
        <v>132</v>
      </c>
      <c r="G27" s="61"/>
      <c r="H27" s="183">
        <v>144637.25282761166</v>
      </c>
      <c r="I27" s="146">
        <f t="shared" si="1"/>
        <v>-144637.25282761166</v>
      </c>
      <c r="J27" s="55" t="e">
        <f t="shared" si="0"/>
        <v>#DIV/0!</v>
      </c>
      <c r="K27" s="183">
        <v>61.472222222222925</v>
      </c>
      <c r="L27" s="183">
        <v>4020894.3474307866</v>
      </c>
      <c r="M27" s="146">
        <f t="shared" si="2"/>
        <v>-79227.313149569789</v>
      </c>
      <c r="N27" s="149">
        <f t="shared" si="3"/>
        <v>-50.751365754887026</v>
      </c>
      <c r="O27" s="9" t="str">
        <f t="shared" si="4"/>
        <v>ไม่คุ้มทุน</v>
      </c>
      <c r="P27" s="85"/>
      <c r="Q27" s="85"/>
      <c r="R27" s="85"/>
      <c r="S27" s="85"/>
      <c r="T27" s="85"/>
      <c r="U27" s="85"/>
      <c r="V27" s="85"/>
      <c r="W27" s="85"/>
      <c r="X27" s="85"/>
    </row>
    <row r="28" spans="1:24" ht="20.25" customHeight="1" x14ac:dyDescent="0.25">
      <c r="A28" s="42"/>
      <c r="B28" s="43"/>
      <c r="C28" s="7">
        <v>18</v>
      </c>
      <c r="D28" s="164" t="s">
        <v>74</v>
      </c>
      <c r="E28" s="165">
        <v>1</v>
      </c>
      <c r="F28" s="166" t="s">
        <v>215</v>
      </c>
      <c r="G28" s="173">
        <v>629800</v>
      </c>
      <c r="H28" s="184">
        <v>164517.14296447398</v>
      </c>
      <c r="I28" s="169">
        <f t="shared" si="1"/>
        <v>465282.85703552602</v>
      </c>
      <c r="J28" s="170">
        <f t="shared" si="0"/>
        <v>73.877875045335983</v>
      </c>
      <c r="K28" s="184">
        <v>402.66666666663298</v>
      </c>
      <c r="L28" s="184">
        <v>26338402.377022658</v>
      </c>
      <c r="M28" s="169">
        <f t="shared" si="2"/>
        <v>530692.79671356792</v>
      </c>
      <c r="N28" s="171">
        <f t="shared" si="3"/>
        <v>49.630224001774693</v>
      </c>
      <c r="O28" s="172" t="str">
        <f t="shared" si="4"/>
        <v>คุ้มทุน</v>
      </c>
      <c r="P28" s="85"/>
      <c r="Q28" s="85"/>
      <c r="R28" s="85"/>
      <c r="S28" s="85"/>
      <c r="T28" s="85"/>
      <c r="U28" s="85"/>
      <c r="V28" s="85"/>
      <c r="W28" s="85"/>
      <c r="X28" s="85"/>
    </row>
    <row r="29" spans="1:24" ht="20.25" customHeight="1" x14ac:dyDescent="0.5">
      <c r="A29" s="42"/>
      <c r="B29" s="44"/>
      <c r="C29" s="7">
        <v>19</v>
      </c>
      <c r="D29" s="102" t="s">
        <v>29</v>
      </c>
      <c r="E29" s="127">
        <v>1</v>
      </c>
      <c r="F29" s="111" t="s">
        <v>75</v>
      </c>
      <c r="G29" s="61"/>
      <c r="H29" s="185">
        <v>474882.85502891487</v>
      </c>
      <c r="I29" s="146">
        <f t="shared" si="1"/>
        <v>-474882.85502891487</v>
      </c>
      <c r="J29" s="55" t="e">
        <f t="shared" si="0"/>
        <v>#DIV/0!</v>
      </c>
      <c r="K29" s="185">
        <v>38.000000000000391</v>
      </c>
      <c r="L29" s="185">
        <v>2485577.7077656169</v>
      </c>
      <c r="M29" s="146">
        <f t="shared" si="2"/>
        <v>-409472.91535087302</v>
      </c>
      <c r="N29" s="149">
        <f t="shared" si="3"/>
        <v>-6.0701883191364479</v>
      </c>
      <c r="O29" s="9" t="str">
        <f t="shared" si="4"/>
        <v>ไม่คุ้มทุน</v>
      </c>
      <c r="P29" s="85"/>
      <c r="Q29" s="85"/>
      <c r="R29" s="85"/>
      <c r="S29" s="85"/>
      <c r="T29" s="85"/>
      <c r="U29" s="85"/>
      <c r="V29" s="85"/>
      <c r="W29" s="85"/>
      <c r="X29" s="85"/>
    </row>
    <row r="30" spans="1:24" ht="20.25" customHeight="1" x14ac:dyDescent="0.5">
      <c r="A30" s="42"/>
      <c r="B30" s="44"/>
      <c r="C30" s="7">
        <v>20</v>
      </c>
      <c r="D30" s="98"/>
      <c r="E30" s="127">
        <v>2</v>
      </c>
      <c r="F30" s="109" t="s">
        <v>133</v>
      </c>
      <c r="G30" s="61"/>
      <c r="H30" s="185">
        <v>137828.52656049569</v>
      </c>
      <c r="I30" s="146">
        <f t="shared" si="1"/>
        <v>-137828.52656049569</v>
      </c>
      <c r="J30" s="55" t="e">
        <f t="shared" si="0"/>
        <v>#DIV/0!</v>
      </c>
      <c r="K30" s="185">
        <v>130.44444444444329</v>
      </c>
      <c r="L30" s="185">
        <v>8532363.2424467206</v>
      </c>
      <c r="M30" s="146">
        <f t="shared" si="2"/>
        <v>-72418.586882453819</v>
      </c>
      <c r="N30" s="149">
        <f t="shared" si="3"/>
        <v>-117.82007368213385</v>
      </c>
      <c r="O30" s="9" t="str">
        <f t="shared" si="4"/>
        <v>ไม่คุ้มทุน</v>
      </c>
      <c r="P30" s="85"/>
      <c r="Q30" s="85"/>
      <c r="R30" s="85"/>
      <c r="S30" s="85"/>
      <c r="T30" s="85"/>
      <c r="U30" s="85"/>
      <c r="V30" s="85"/>
      <c r="W30" s="85"/>
      <c r="X30" s="85"/>
    </row>
    <row r="31" spans="1:24" ht="20.25" customHeight="1" x14ac:dyDescent="0.25">
      <c r="A31" s="72"/>
      <c r="B31" s="16"/>
      <c r="C31" s="7">
        <v>21</v>
      </c>
      <c r="E31" s="127">
        <v>3</v>
      </c>
      <c r="F31" s="109" t="s">
        <v>76</v>
      </c>
      <c r="G31" s="61">
        <v>300000</v>
      </c>
      <c r="H31" s="185">
        <v>290872.72520534275</v>
      </c>
      <c r="I31" s="146">
        <f t="shared" si="1"/>
        <v>9127.274794657249</v>
      </c>
      <c r="J31" s="55">
        <f t="shared" si="0"/>
        <v>3.0424249315524161</v>
      </c>
      <c r="K31" s="185">
        <v>66.638888888889525</v>
      </c>
      <c r="L31" s="185">
        <v>4358845.7024339987</v>
      </c>
      <c r="M31" s="146">
        <f t="shared" si="2"/>
        <v>74537.214472699125</v>
      </c>
      <c r="N31" s="149">
        <f t="shared" si="3"/>
        <v>58.47878450073447</v>
      </c>
      <c r="O31" s="9" t="str">
        <f t="shared" si="4"/>
        <v>คุ้มทุน</v>
      </c>
      <c r="P31" s="85"/>
      <c r="Q31" s="85"/>
      <c r="R31" s="85"/>
      <c r="S31" s="85"/>
      <c r="T31" s="85"/>
      <c r="U31" s="85"/>
      <c r="V31" s="85"/>
      <c r="W31" s="85"/>
      <c r="X31" s="85"/>
    </row>
    <row r="32" spans="1:24" ht="20.25" customHeight="1" x14ac:dyDescent="0.25">
      <c r="A32" s="74"/>
      <c r="B32" s="16"/>
      <c r="C32" s="7">
        <v>22</v>
      </c>
      <c r="D32" s="99"/>
      <c r="E32" s="127">
        <v>4</v>
      </c>
      <c r="F32" s="112" t="s">
        <v>77</v>
      </c>
      <c r="G32" s="61"/>
      <c r="H32" s="185">
        <v>73966.211015621491</v>
      </c>
      <c r="I32" s="146">
        <f t="shared" si="1"/>
        <v>-73966.211015621491</v>
      </c>
      <c r="J32" s="55" t="e">
        <f t="shared" si="0"/>
        <v>#DIV/0!</v>
      </c>
      <c r="K32" s="185">
        <v>13.083333333333337</v>
      </c>
      <c r="L32" s="185">
        <v>855780.04412104818</v>
      </c>
      <c r="M32" s="146">
        <f t="shared" si="2"/>
        <v>-8556.2713375796156</v>
      </c>
      <c r="N32" s="149">
        <f t="shared" si="3"/>
        <v>-100.01787114469069</v>
      </c>
      <c r="O32" s="9" t="str">
        <f t="shared" si="4"/>
        <v>ไม่คุ้มทุน</v>
      </c>
      <c r="P32" s="85"/>
      <c r="Q32" s="85"/>
      <c r="R32" s="85"/>
      <c r="S32" s="85"/>
      <c r="T32" s="85"/>
      <c r="U32" s="85"/>
      <c r="V32" s="85"/>
      <c r="W32" s="85"/>
      <c r="X32" s="85"/>
    </row>
    <row r="33" spans="1:24" ht="20.25" customHeight="1" x14ac:dyDescent="0.25">
      <c r="A33" s="17"/>
      <c r="B33" s="18"/>
      <c r="C33" s="7">
        <v>23</v>
      </c>
      <c r="D33" s="102" t="s">
        <v>33</v>
      </c>
      <c r="E33" s="127">
        <v>1</v>
      </c>
      <c r="F33" s="112" t="s">
        <v>134</v>
      </c>
      <c r="G33" s="61"/>
      <c r="H33" s="183">
        <v>115438.82389253062</v>
      </c>
      <c r="I33" s="146">
        <f t="shared" si="1"/>
        <v>-115438.82389253062</v>
      </c>
      <c r="J33" s="55" t="e">
        <f t="shared" si="0"/>
        <v>#DIV/0!</v>
      </c>
      <c r="K33" s="183">
        <v>1771.1388888888798</v>
      </c>
      <c r="L33" s="183">
        <v>115850087.88365574</v>
      </c>
      <c r="M33" s="146">
        <f t="shared" si="2"/>
        <v>-50028.884214488746</v>
      </c>
      <c r="N33" s="149">
        <f t="shared" si="3"/>
        <v>-2315.6640349397335</v>
      </c>
      <c r="O33" s="9" t="str">
        <f t="shared" si="4"/>
        <v>ไม่คุ้มทุน</v>
      </c>
      <c r="P33" s="85"/>
      <c r="Q33" s="85"/>
      <c r="R33" s="85"/>
      <c r="S33" s="85"/>
      <c r="T33" s="85"/>
      <c r="U33" s="85"/>
      <c r="V33" s="85"/>
      <c r="W33" s="85"/>
      <c r="X33" s="85"/>
    </row>
    <row r="34" spans="1:24" ht="20.25" customHeight="1" x14ac:dyDescent="0.25">
      <c r="A34" s="19"/>
      <c r="B34" s="20"/>
      <c r="C34" s="7">
        <v>24</v>
      </c>
      <c r="D34" s="99"/>
      <c r="E34" s="127">
        <v>2</v>
      </c>
      <c r="F34" s="113" t="s">
        <v>135</v>
      </c>
      <c r="G34" s="61"/>
      <c r="H34" s="183">
        <v>91651.629230280698</v>
      </c>
      <c r="I34" s="146">
        <f t="shared" si="1"/>
        <v>-91651.629230280698</v>
      </c>
      <c r="J34" s="55" t="e">
        <f t="shared" si="0"/>
        <v>#DIV/0!</v>
      </c>
      <c r="K34" s="183">
        <v>5.5833333333333313</v>
      </c>
      <c r="L34" s="183">
        <v>365205.49653573369</v>
      </c>
      <c r="M34" s="146">
        <f t="shared" si="2"/>
        <v>-26241.689552238815</v>
      </c>
      <c r="N34" s="149">
        <f t="shared" si="3"/>
        <v>-13.916996305010251</v>
      </c>
      <c r="O34" s="9" t="str">
        <f t="shared" si="4"/>
        <v>ไม่คุ้มทุน</v>
      </c>
      <c r="P34" s="85"/>
      <c r="Q34" s="85"/>
      <c r="R34" s="85"/>
      <c r="S34" s="85"/>
      <c r="T34" s="85"/>
      <c r="U34" s="85"/>
      <c r="V34" s="85"/>
      <c r="W34" s="85"/>
      <c r="X34" s="85"/>
    </row>
    <row r="35" spans="1:24" ht="20.25" customHeight="1" x14ac:dyDescent="0.25">
      <c r="A35" s="19"/>
      <c r="B35" s="20"/>
      <c r="C35" s="7">
        <v>25</v>
      </c>
      <c r="D35" s="102" t="s">
        <v>34</v>
      </c>
      <c r="E35" s="127">
        <v>1</v>
      </c>
      <c r="F35" s="113" t="s">
        <v>136</v>
      </c>
      <c r="G35" s="61"/>
      <c r="H35" s="183">
        <v>136399.77882055665</v>
      </c>
      <c r="I35" s="146">
        <f t="shared" si="1"/>
        <v>-136399.77882055665</v>
      </c>
      <c r="J35" s="55" t="e">
        <f t="shared" si="0"/>
        <v>#DIV/0!</v>
      </c>
      <c r="K35" s="183">
        <v>279.88888888889716</v>
      </c>
      <c r="L35" s="183">
        <v>18307515.338776927</v>
      </c>
      <c r="M35" s="146">
        <f t="shared" si="2"/>
        <v>-70989.839142514771</v>
      </c>
      <c r="N35" s="149">
        <f t="shared" si="3"/>
        <v>-257.88923541612627</v>
      </c>
      <c r="O35" s="9" t="str">
        <f t="shared" si="4"/>
        <v>ไม่คุ้มทุน</v>
      </c>
      <c r="P35" s="85"/>
      <c r="Q35" s="85"/>
      <c r="R35" s="85"/>
      <c r="S35" s="85"/>
      <c r="T35" s="85"/>
      <c r="U35" s="85"/>
      <c r="V35" s="85"/>
      <c r="W35" s="85"/>
      <c r="X35" s="85"/>
    </row>
    <row r="36" spans="1:24" ht="20.25" customHeight="1" x14ac:dyDescent="0.25">
      <c r="A36" s="19"/>
      <c r="B36" s="20"/>
      <c r="C36" s="7">
        <v>26</v>
      </c>
      <c r="D36" s="98"/>
      <c r="E36" s="127">
        <v>2</v>
      </c>
      <c r="F36" s="113" t="s">
        <v>137</v>
      </c>
      <c r="G36" s="61"/>
      <c r="H36" s="183">
        <v>101769.48166277468</v>
      </c>
      <c r="I36" s="146">
        <f t="shared" si="1"/>
        <v>-101769.48166277468</v>
      </c>
      <c r="J36" s="55" t="e">
        <f t="shared" si="0"/>
        <v>#DIV/0!</v>
      </c>
      <c r="K36" s="183">
        <v>10.916666666666673</v>
      </c>
      <c r="L36" s="183">
        <v>714058.50815195753</v>
      </c>
      <c r="M36" s="146">
        <f t="shared" si="2"/>
        <v>-36359.541984732801</v>
      </c>
      <c r="N36" s="149">
        <f t="shared" si="3"/>
        <v>-19.638820215386303</v>
      </c>
      <c r="O36" s="9" t="str">
        <f t="shared" si="4"/>
        <v>ไม่คุ้มทุน</v>
      </c>
      <c r="P36" s="85"/>
      <c r="Q36" s="85"/>
      <c r="R36" s="85"/>
      <c r="S36" s="85"/>
      <c r="T36" s="85"/>
      <c r="U36" s="85"/>
      <c r="V36" s="85"/>
      <c r="W36" s="85"/>
      <c r="X36" s="85"/>
    </row>
    <row r="37" spans="1:24" ht="20.25" customHeight="1" x14ac:dyDescent="0.25">
      <c r="A37" s="19"/>
      <c r="B37" s="20"/>
      <c r="C37" s="7">
        <v>27</v>
      </c>
      <c r="D37" s="98"/>
      <c r="E37" s="127">
        <v>3</v>
      </c>
      <c r="F37" s="113" t="s">
        <v>78</v>
      </c>
      <c r="G37" s="61"/>
      <c r="H37" s="183">
        <v>95444.422436662557</v>
      </c>
      <c r="I37" s="146">
        <f t="shared" si="1"/>
        <v>-95444.422436662557</v>
      </c>
      <c r="J37" s="55" t="e">
        <f t="shared" si="0"/>
        <v>#DIV/0!</v>
      </c>
      <c r="K37" s="183">
        <v>7.2500000000000009</v>
      </c>
      <c r="L37" s="183">
        <v>474222.06266580365</v>
      </c>
      <c r="M37" s="146">
        <f t="shared" si="2"/>
        <v>-30034.482758620681</v>
      </c>
      <c r="N37" s="149">
        <f t="shared" si="3"/>
        <v>-15.789253521593926</v>
      </c>
      <c r="O37" s="9" t="str">
        <f t="shared" si="4"/>
        <v>ไม่คุ้มทุน</v>
      </c>
      <c r="P37" s="85"/>
      <c r="Q37" s="85"/>
      <c r="R37" s="85"/>
      <c r="S37" s="85"/>
      <c r="T37" s="85"/>
      <c r="U37" s="85"/>
      <c r="V37" s="85"/>
      <c r="W37" s="85"/>
      <c r="X37" s="85"/>
    </row>
    <row r="38" spans="1:24" ht="20.25" customHeight="1" x14ac:dyDescent="0.25">
      <c r="A38" s="21"/>
      <c r="B38" s="22"/>
      <c r="C38" s="7">
        <v>28</v>
      </c>
      <c r="D38" s="89" t="s">
        <v>56</v>
      </c>
      <c r="E38" s="127">
        <v>1</v>
      </c>
      <c r="F38" s="113" t="s">
        <v>138</v>
      </c>
      <c r="G38" s="61"/>
      <c r="H38" s="183">
        <v>200046.10474767684</v>
      </c>
      <c r="I38" s="146">
        <f t="shared" si="1"/>
        <v>-200046.10474767684</v>
      </c>
      <c r="J38" s="55" t="e">
        <f t="shared" si="0"/>
        <v>#DIV/0!</v>
      </c>
      <c r="K38" s="183">
        <v>59.833333333334636</v>
      </c>
      <c r="L38" s="183">
        <v>3913694.7240695907</v>
      </c>
      <c r="M38" s="146">
        <f t="shared" si="2"/>
        <v>-134636.16506963497</v>
      </c>
      <c r="N38" s="149">
        <f t="shared" si="3"/>
        <v>-29.068673502735276</v>
      </c>
      <c r="O38" s="9" t="str">
        <f t="shared" si="4"/>
        <v>ไม่คุ้มทุน</v>
      </c>
      <c r="P38" s="85"/>
      <c r="Q38" s="85"/>
      <c r="R38" s="85"/>
      <c r="S38" s="85"/>
      <c r="T38" s="85"/>
      <c r="U38" s="85"/>
      <c r="V38" s="85"/>
      <c r="W38" s="85"/>
      <c r="X38" s="85"/>
    </row>
    <row r="39" spans="1:24" ht="20.25" customHeight="1" x14ac:dyDescent="0.25">
      <c r="A39" s="19"/>
      <c r="B39" s="23"/>
      <c r="C39" s="7">
        <v>29</v>
      </c>
      <c r="D39" s="104"/>
      <c r="E39" s="127">
        <v>2</v>
      </c>
      <c r="F39" s="204" t="s">
        <v>139</v>
      </c>
      <c r="G39" s="61"/>
      <c r="H39" s="183">
        <v>214557.2916894189</v>
      </c>
      <c r="I39" s="146">
        <f t="shared" si="1"/>
        <v>-214557.2916894189</v>
      </c>
      <c r="J39" s="55" t="e">
        <f t="shared" si="0"/>
        <v>#DIV/0!</v>
      </c>
      <c r="K39" s="183">
        <v>32.194444444444585</v>
      </c>
      <c r="L39" s="183">
        <v>2105836.6690791906</v>
      </c>
      <c r="M39" s="146">
        <f t="shared" si="2"/>
        <v>-149147.35201137702</v>
      </c>
      <c r="N39" s="149">
        <f t="shared" si="3"/>
        <v>-14.119169000858671</v>
      </c>
      <c r="O39" s="9" t="str">
        <f t="shared" si="4"/>
        <v>ไม่คุ้มทุน</v>
      </c>
      <c r="P39" s="85"/>
      <c r="Q39" s="85"/>
      <c r="R39" s="85"/>
      <c r="S39" s="85"/>
      <c r="T39" s="85"/>
      <c r="U39" s="85"/>
      <c r="V39" s="85"/>
      <c r="W39" s="85"/>
      <c r="X39" s="85"/>
    </row>
    <row r="40" spans="1:24" ht="20.25" customHeight="1" x14ac:dyDescent="0.5">
      <c r="A40" s="19"/>
      <c r="B40" s="24"/>
      <c r="C40" s="7">
        <v>30</v>
      </c>
      <c r="D40" s="96"/>
      <c r="E40" s="127">
        <v>3</v>
      </c>
      <c r="F40" s="205" t="s">
        <v>140</v>
      </c>
      <c r="G40" s="61"/>
      <c r="H40" s="183">
        <v>145656.40527570108</v>
      </c>
      <c r="I40" s="146">
        <f t="shared" si="1"/>
        <v>-145656.40527570108</v>
      </c>
      <c r="J40" s="55" t="e">
        <f t="shared" si="0"/>
        <v>#DIV/0!</v>
      </c>
      <c r="K40" s="183">
        <v>126.66666666666389</v>
      </c>
      <c r="L40" s="183">
        <v>8285259.0258851228</v>
      </c>
      <c r="M40" s="146">
        <f t="shared" si="2"/>
        <v>-80246.465597659204</v>
      </c>
      <c r="N40" s="149">
        <f t="shared" si="3"/>
        <v>-103.24765040027887</v>
      </c>
      <c r="O40" s="9" t="str">
        <f t="shared" si="4"/>
        <v>ไม่คุ้มทุน</v>
      </c>
      <c r="P40" s="85"/>
      <c r="Q40" s="85"/>
      <c r="R40" s="85"/>
      <c r="S40" s="85"/>
      <c r="T40" s="85"/>
      <c r="U40" s="85"/>
      <c r="V40" s="85"/>
      <c r="W40" s="85"/>
      <c r="X40" s="85"/>
    </row>
    <row r="41" spans="1:24" ht="20.25" customHeight="1" x14ac:dyDescent="0.25">
      <c r="A41" s="19"/>
      <c r="B41" s="25"/>
      <c r="C41" s="7">
        <v>31</v>
      </c>
      <c r="D41" s="96"/>
      <c r="E41" s="127">
        <v>4</v>
      </c>
      <c r="F41" s="115" t="s">
        <v>141</v>
      </c>
      <c r="G41" s="61"/>
      <c r="H41" s="183">
        <v>68078.262659408327</v>
      </c>
      <c r="I41" s="146">
        <f t="shared" si="1"/>
        <v>-68078.262659408327</v>
      </c>
      <c r="J41" s="55" t="e">
        <f t="shared" si="0"/>
        <v>#DIV/0!</v>
      </c>
      <c r="K41" s="183">
        <v>13.416666666666668</v>
      </c>
      <c r="L41" s="183">
        <v>877583.35734706186</v>
      </c>
      <c r="M41" s="146">
        <f t="shared" si="2"/>
        <v>-2668.3229813664584</v>
      </c>
      <c r="N41" s="149">
        <f t="shared" si="3"/>
        <v>-328.88947982513275</v>
      </c>
      <c r="O41" s="9" t="str">
        <f t="shared" si="4"/>
        <v>ไม่คุ้มทุน</v>
      </c>
      <c r="P41" s="85"/>
      <c r="Q41" s="85"/>
      <c r="R41" s="85"/>
      <c r="S41" s="85"/>
      <c r="T41" s="85"/>
      <c r="U41" s="85"/>
      <c r="V41" s="85"/>
      <c r="W41" s="85"/>
      <c r="X41" s="85"/>
    </row>
    <row r="42" spans="1:24" ht="20.25" customHeight="1" x14ac:dyDescent="0.25">
      <c r="A42" s="19"/>
      <c r="B42" s="26"/>
      <c r="C42" s="7">
        <v>32</v>
      </c>
      <c r="D42" s="94" t="s">
        <v>32</v>
      </c>
      <c r="E42" s="127">
        <v>1</v>
      </c>
      <c r="F42" s="113" t="s">
        <v>142</v>
      </c>
      <c r="G42" s="61"/>
      <c r="H42" s="183">
        <v>88020.308719922992</v>
      </c>
      <c r="I42" s="146">
        <f t="shared" si="1"/>
        <v>-88020.308719922992</v>
      </c>
      <c r="J42" s="55" t="e">
        <f t="shared" si="0"/>
        <v>#DIV/0!</v>
      </c>
      <c r="K42" s="183">
        <v>435.75000000001359</v>
      </c>
      <c r="L42" s="183">
        <v>28502381.214707635</v>
      </c>
      <c r="M42" s="146">
        <f t="shared" si="2"/>
        <v>-22610.369041881117</v>
      </c>
      <c r="N42" s="149">
        <f t="shared" si="3"/>
        <v>-1260.588943148728</v>
      </c>
      <c r="O42" s="9" t="str">
        <f t="shared" si="4"/>
        <v>ไม่คุ้มทุน</v>
      </c>
      <c r="P42" s="85"/>
      <c r="Q42" s="85"/>
      <c r="R42" s="85"/>
      <c r="S42" s="85"/>
      <c r="T42" s="85"/>
      <c r="U42" s="85"/>
      <c r="V42" s="85"/>
      <c r="W42" s="85"/>
      <c r="X42" s="85"/>
    </row>
    <row r="43" spans="1:24" ht="20.25" customHeight="1" x14ac:dyDescent="0.25">
      <c r="A43" s="19"/>
      <c r="B43" s="27"/>
      <c r="C43" s="7">
        <v>33</v>
      </c>
      <c r="D43" s="98"/>
      <c r="E43" s="127">
        <v>2</v>
      </c>
      <c r="F43" s="114" t="s">
        <v>143</v>
      </c>
      <c r="G43" s="61"/>
      <c r="H43" s="183">
        <v>115704.58869064723</v>
      </c>
      <c r="I43" s="146">
        <f t="shared" si="1"/>
        <v>-115704.58869064723</v>
      </c>
      <c r="J43" s="55" t="e">
        <f t="shared" si="0"/>
        <v>#DIV/0!</v>
      </c>
      <c r="K43" s="183">
        <v>158.66666666666566</v>
      </c>
      <c r="L43" s="183">
        <v>10378377.095582578</v>
      </c>
      <c r="M43" s="146">
        <f t="shared" si="2"/>
        <v>-50294.649012605354</v>
      </c>
      <c r="N43" s="149">
        <f t="shared" si="3"/>
        <v>-206.35151649992517</v>
      </c>
      <c r="O43" s="9" t="str">
        <f t="shared" si="4"/>
        <v>ไม่คุ้มทุน</v>
      </c>
      <c r="P43" s="85"/>
      <c r="Q43" s="85"/>
      <c r="R43" s="85"/>
      <c r="S43" s="85"/>
      <c r="T43" s="85"/>
      <c r="U43" s="85"/>
      <c r="V43" s="85"/>
      <c r="W43" s="85"/>
      <c r="X43" s="85"/>
    </row>
    <row r="44" spans="1:24" ht="20.25" customHeight="1" x14ac:dyDescent="0.25">
      <c r="A44" s="28"/>
      <c r="B44" s="25"/>
      <c r="C44" s="7">
        <v>34</v>
      </c>
      <c r="D44" s="98"/>
      <c r="E44" s="127">
        <v>3</v>
      </c>
      <c r="F44" s="113" t="s">
        <v>79</v>
      </c>
      <c r="G44" s="61"/>
      <c r="H44" s="183">
        <v>90316.676625716733</v>
      </c>
      <c r="I44" s="146">
        <f t="shared" si="1"/>
        <v>-90316.676625716733</v>
      </c>
      <c r="J44" s="55" t="e">
        <f t="shared" si="0"/>
        <v>#DIV/0!</v>
      </c>
      <c r="K44" s="183">
        <v>343.99999999999409</v>
      </c>
      <c r="L44" s="183">
        <v>22501019.24924602</v>
      </c>
      <c r="M44" s="146">
        <f t="shared" si="2"/>
        <v>-24906.73694767485</v>
      </c>
      <c r="N44" s="149">
        <f t="shared" si="3"/>
        <v>-903.41096453209161</v>
      </c>
      <c r="O44" s="9" t="str">
        <f t="shared" si="4"/>
        <v>ไม่คุ้มทุน</v>
      </c>
      <c r="P44" s="85"/>
      <c r="Q44" s="85"/>
      <c r="R44" s="85"/>
      <c r="S44" s="85"/>
      <c r="T44" s="85"/>
      <c r="U44" s="85"/>
      <c r="V44" s="85"/>
      <c r="W44" s="85"/>
      <c r="X44" s="85"/>
    </row>
    <row r="45" spans="1:24" ht="20.25" customHeight="1" x14ac:dyDescent="0.25">
      <c r="A45" s="212"/>
      <c r="B45" s="45"/>
      <c r="C45" s="7">
        <v>35</v>
      </c>
      <c r="E45" s="127">
        <v>4</v>
      </c>
      <c r="F45" s="113" t="s">
        <v>144</v>
      </c>
      <c r="G45" s="61"/>
      <c r="H45" s="183">
        <v>97781.373619332357</v>
      </c>
      <c r="I45" s="146">
        <f t="shared" si="1"/>
        <v>-97781.373619332357</v>
      </c>
      <c r="J45" s="55" t="e">
        <f t="shared" si="0"/>
        <v>#DIV/0!</v>
      </c>
      <c r="K45" s="183">
        <v>212.9166666666739</v>
      </c>
      <c r="L45" s="183">
        <v>13926866.323116889</v>
      </c>
      <c r="M45" s="146">
        <f t="shared" si="2"/>
        <v>-32371.433941290481</v>
      </c>
      <c r="N45" s="149">
        <f t="shared" si="3"/>
        <v>-430.22086535848086</v>
      </c>
      <c r="O45" s="9" t="str">
        <f t="shared" si="4"/>
        <v>ไม่คุ้มทุน</v>
      </c>
      <c r="P45" s="85"/>
      <c r="Q45" s="85"/>
      <c r="R45" s="85"/>
      <c r="S45" s="85"/>
      <c r="T45" s="85"/>
      <c r="U45" s="85"/>
      <c r="V45" s="85"/>
      <c r="W45" s="85"/>
      <c r="X45" s="85"/>
    </row>
    <row r="46" spans="1:24" ht="20.25" customHeight="1" x14ac:dyDescent="0.25">
      <c r="A46" s="232"/>
      <c r="B46" s="12"/>
      <c r="C46" s="7">
        <v>36</v>
      </c>
      <c r="E46" s="127">
        <v>5</v>
      </c>
      <c r="F46" s="112" t="s">
        <v>80</v>
      </c>
      <c r="G46" s="61"/>
      <c r="H46" s="183">
        <v>206493.29450157093</v>
      </c>
      <c r="I46" s="146">
        <f t="shared" si="1"/>
        <v>-206493.29450157093</v>
      </c>
      <c r="J46" s="55" t="e">
        <f t="shared" si="0"/>
        <v>#DIV/0!</v>
      </c>
      <c r="K46" s="183">
        <v>49.583333333333456</v>
      </c>
      <c r="L46" s="183">
        <v>3243242.8423695844</v>
      </c>
      <c r="M46" s="146">
        <f t="shared" si="2"/>
        <v>-141083.35482352905</v>
      </c>
      <c r="N46" s="149">
        <f t="shared" si="3"/>
        <v>-22.988132415948868</v>
      </c>
      <c r="O46" s="9" t="str">
        <f t="shared" si="4"/>
        <v>ไม่คุ้มทุน</v>
      </c>
      <c r="P46" s="85"/>
      <c r="Q46" s="85"/>
      <c r="R46" s="85"/>
      <c r="S46" s="85"/>
      <c r="T46" s="85"/>
      <c r="U46" s="85"/>
      <c r="V46" s="85"/>
      <c r="W46" s="85"/>
      <c r="X46" s="85"/>
    </row>
    <row r="47" spans="1:24" ht="20.25" customHeight="1" x14ac:dyDescent="0.25">
      <c r="A47" s="211"/>
      <c r="B47" s="75"/>
      <c r="C47" s="7">
        <v>37</v>
      </c>
      <c r="E47" s="127">
        <v>6</v>
      </c>
      <c r="F47" s="112" t="s">
        <v>81</v>
      </c>
      <c r="G47" s="61"/>
      <c r="H47" s="183">
        <v>83021.093025774069</v>
      </c>
      <c r="I47" s="146">
        <f t="shared" si="1"/>
        <v>-83021.093025774069</v>
      </c>
      <c r="J47" s="55" t="e">
        <f t="shared" si="0"/>
        <v>#DIV/0!</v>
      </c>
      <c r="K47" s="183">
        <v>38.5833333333333</v>
      </c>
      <c r="L47" s="183">
        <v>2523733.5059111137</v>
      </c>
      <c r="M47" s="146">
        <f t="shared" si="2"/>
        <v>-17611.153347732186</v>
      </c>
      <c r="N47" s="149">
        <f t="shared" si="3"/>
        <v>-143.30313614787181</v>
      </c>
      <c r="O47" s="9" t="str">
        <f t="shared" si="4"/>
        <v>ไม่คุ้มทุน</v>
      </c>
      <c r="P47" s="85"/>
      <c r="Q47" s="85"/>
      <c r="R47" s="85"/>
      <c r="S47" s="85"/>
      <c r="T47" s="85"/>
      <c r="U47" s="85"/>
      <c r="V47" s="85"/>
      <c r="W47" s="85"/>
      <c r="X47" s="85"/>
    </row>
    <row r="48" spans="1:24" ht="20.25" customHeight="1" x14ac:dyDescent="0.25">
      <c r="A48" s="213"/>
      <c r="B48" s="75"/>
      <c r="C48" s="7">
        <v>38</v>
      </c>
      <c r="E48" s="127">
        <v>7</v>
      </c>
      <c r="F48" s="116" t="s">
        <v>145</v>
      </c>
      <c r="G48" s="61"/>
      <c r="H48" s="183">
        <v>82337.887285094781</v>
      </c>
      <c r="I48" s="146">
        <f t="shared" si="1"/>
        <v>-82337.887285094781</v>
      </c>
      <c r="J48" s="55" t="e">
        <f t="shared" si="0"/>
        <v>#DIV/0!</v>
      </c>
      <c r="K48" s="183">
        <v>99.25</v>
      </c>
      <c r="L48" s="183">
        <v>6491936.5130456565</v>
      </c>
      <c r="M48" s="146">
        <f t="shared" si="2"/>
        <v>-16927.947607052905</v>
      </c>
      <c r="N48" s="149">
        <f t="shared" si="3"/>
        <v>-383.50405280914498</v>
      </c>
      <c r="O48" s="9" t="str">
        <f t="shared" si="4"/>
        <v>ไม่คุ้มทุน</v>
      </c>
      <c r="P48" s="85"/>
      <c r="Q48" s="85"/>
      <c r="R48" s="85"/>
      <c r="S48" s="85"/>
      <c r="T48" s="85"/>
      <c r="U48" s="85"/>
      <c r="V48" s="85"/>
      <c r="W48" s="85"/>
      <c r="X48" s="85"/>
    </row>
    <row r="49" spans="1:28" ht="20.25" customHeight="1" x14ac:dyDescent="0.25">
      <c r="A49" s="213"/>
      <c r="B49" s="75"/>
      <c r="C49" s="7">
        <v>39</v>
      </c>
      <c r="E49" s="127">
        <v>8</v>
      </c>
      <c r="F49" s="116" t="s">
        <v>124</v>
      </c>
      <c r="G49" s="61"/>
      <c r="H49" s="183">
        <v>90235.028683277487</v>
      </c>
      <c r="I49" s="146">
        <f t="shared" si="1"/>
        <v>-90235.028683277487</v>
      </c>
      <c r="J49" s="55" t="e">
        <f t="shared" si="0"/>
        <v>#DIV/0!</v>
      </c>
      <c r="K49" s="183">
        <v>47.75</v>
      </c>
      <c r="L49" s="183">
        <v>3123324.6196264997</v>
      </c>
      <c r="M49" s="146">
        <f t="shared" si="2"/>
        <v>-24825.089005235612</v>
      </c>
      <c r="N49" s="149">
        <f t="shared" si="3"/>
        <v>-125.81322946990403</v>
      </c>
      <c r="O49" s="9" t="str">
        <f t="shared" si="4"/>
        <v>ไม่คุ้มทุน</v>
      </c>
      <c r="P49" s="85"/>
      <c r="Q49" s="85"/>
      <c r="R49" s="85"/>
      <c r="S49" s="85"/>
      <c r="T49" s="85"/>
      <c r="U49" s="85"/>
      <c r="V49" s="85"/>
      <c r="W49" s="85"/>
      <c r="X49" s="85"/>
    </row>
    <row r="50" spans="1:28" ht="20.25" customHeight="1" x14ac:dyDescent="0.25">
      <c r="A50" s="75"/>
      <c r="B50" s="75"/>
      <c r="C50" s="7">
        <v>40</v>
      </c>
      <c r="E50" s="127">
        <v>9</v>
      </c>
      <c r="F50" s="116" t="s">
        <v>146</v>
      </c>
      <c r="G50" s="61"/>
      <c r="H50" s="183">
        <v>85572.458196560401</v>
      </c>
      <c r="I50" s="146">
        <f t="shared" si="1"/>
        <v>-85572.458196560401</v>
      </c>
      <c r="J50" s="55" t="e">
        <f t="shared" si="0"/>
        <v>#DIV/0!</v>
      </c>
      <c r="K50" s="183">
        <v>13.5</v>
      </c>
      <c r="L50" s="183">
        <v>883034.18565356534</v>
      </c>
      <c r="M50" s="146">
        <f t="shared" si="2"/>
        <v>-20162.518518518526</v>
      </c>
      <c r="N50" s="149">
        <f t="shared" si="3"/>
        <v>-43.795827631480222</v>
      </c>
      <c r="O50" s="9" t="str">
        <f t="shared" si="4"/>
        <v>ไม่คุ้มทุน</v>
      </c>
      <c r="P50" s="85"/>
      <c r="Q50" s="85"/>
      <c r="R50" s="85"/>
      <c r="S50" s="85"/>
      <c r="T50" s="85"/>
      <c r="U50" s="85"/>
      <c r="V50" s="85"/>
      <c r="W50" s="85"/>
      <c r="X50" s="85"/>
    </row>
    <row r="51" spans="1:28" ht="20.25" customHeight="1" x14ac:dyDescent="0.25">
      <c r="A51" s="17"/>
      <c r="B51" s="12"/>
      <c r="C51" s="7">
        <v>41</v>
      </c>
      <c r="E51" s="127">
        <v>10</v>
      </c>
      <c r="F51" s="116" t="s">
        <v>82</v>
      </c>
      <c r="G51" s="61"/>
      <c r="H51" s="183">
        <v>81458.997055091051</v>
      </c>
      <c r="I51" s="146">
        <f t="shared" si="1"/>
        <v>-81458.997055091051</v>
      </c>
      <c r="J51" s="55" t="e">
        <f t="shared" si="0"/>
        <v>#DIV/0!</v>
      </c>
      <c r="K51" s="183">
        <v>122</v>
      </c>
      <c r="L51" s="183">
        <v>7980012.6407211088</v>
      </c>
      <c r="M51" s="146">
        <f t="shared" si="2"/>
        <v>-16049.057377049176</v>
      </c>
      <c r="N51" s="149">
        <f t="shared" si="3"/>
        <v>-497.22625156371248</v>
      </c>
      <c r="O51" s="9" t="str">
        <f t="shared" si="4"/>
        <v>ไม่คุ้มทุน</v>
      </c>
      <c r="P51" s="85"/>
      <c r="Q51" s="85"/>
      <c r="R51" s="85"/>
      <c r="S51" s="85"/>
      <c r="T51" s="85"/>
      <c r="U51" s="85"/>
      <c r="V51" s="85"/>
      <c r="W51" s="85"/>
      <c r="X51" s="85"/>
      <c r="Y51" s="5"/>
    </row>
    <row r="52" spans="1:28" ht="20.25" customHeight="1" x14ac:dyDescent="0.25">
      <c r="A52" s="19"/>
      <c r="B52" s="12"/>
      <c r="C52" s="7">
        <v>42</v>
      </c>
      <c r="D52" s="103" t="s">
        <v>37</v>
      </c>
      <c r="E52" s="127">
        <v>1</v>
      </c>
      <c r="F52" s="112" t="s">
        <v>83</v>
      </c>
      <c r="G52" s="61"/>
      <c r="H52" s="183">
        <v>1350365.8536348743</v>
      </c>
      <c r="I52" s="146">
        <f t="shared" si="1"/>
        <v>-1350365.8536348743</v>
      </c>
      <c r="J52" s="55" t="e">
        <f t="shared" si="0"/>
        <v>#DIV/0!</v>
      </c>
      <c r="K52" s="183">
        <v>23.166666666666703</v>
      </c>
      <c r="L52" s="183">
        <v>1515330.2692079726</v>
      </c>
      <c r="M52" s="146">
        <f t="shared" si="2"/>
        <v>-1284955.9139568324</v>
      </c>
      <c r="N52" s="149">
        <f t="shared" si="3"/>
        <v>-1.1792858048660488</v>
      </c>
      <c r="O52" s="9" t="str">
        <f t="shared" si="4"/>
        <v>ไม่คุ้มทุน</v>
      </c>
      <c r="P52" s="85"/>
      <c r="Q52" s="85"/>
      <c r="R52" s="85"/>
      <c r="S52" s="85"/>
      <c r="T52" s="85"/>
      <c r="U52" s="85"/>
      <c r="V52" s="85"/>
      <c r="W52" s="85"/>
      <c r="X52" s="85"/>
      <c r="Y52" s="5"/>
      <c r="Z52" s="5"/>
      <c r="AA52" s="5"/>
    </row>
    <row r="53" spans="1:28" ht="20.25" customHeight="1" x14ac:dyDescent="0.25">
      <c r="A53" s="19"/>
      <c r="B53" s="12"/>
      <c r="C53" s="7">
        <v>43</v>
      </c>
      <c r="D53" s="103" t="s">
        <v>36</v>
      </c>
      <c r="E53" s="127">
        <v>1</v>
      </c>
      <c r="F53" s="112" t="s">
        <v>84</v>
      </c>
      <c r="G53" s="61"/>
      <c r="H53" s="183">
        <v>106791.11104352822</v>
      </c>
      <c r="I53" s="146">
        <f t="shared" si="1"/>
        <v>-106791.11104352822</v>
      </c>
      <c r="J53" s="55" t="e">
        <f t="shared" si="0"/>
        <v>#DIV/0!</v>
      </c>
      <c r="K53" s="183">
        <v>170.63888888888837</v>
      </c>
      <c r="L53" s="183">
        <v>11161479.428950278</v>
      </c>
      <c r="M53" s="146">
        <f t="shared" si="2"/>
        <v>-41381.171365486342</v>
      </c>
      <c r="N53" s="149">
        <f t="shared" si="3"/>
        <v>-269.72362213650212</v>
      </c>
      <c r="O53" s="9" t="str">
        <f t="shared" si="4"/>
        <v>ไม่คุ้มทุน</v>
      </c>
      <c r="P53" s="85"/>
      <c r="Q53" s="85"/>
      <c r="R53" s="85"/>
      <c r="S53" s="85"/>
      <c r="T53" s="85"/>
      <c r="U53" s="85"/>
      <c r="V53" s="85"/>
      <c r="W53" s="85"/>
      <c r="X53" s="85"/>
      <c r="Y53" s="5"/>
      <c r="Z53" s="5"/>
      <c r="AA53" s="5"/>
      <c r="AB53" s="5"/>
    </row>
    <row r="54" spans="1:28" ht="20.25" customHeight="1" x14ac:dyDescent="0.25">
      <c r="A54" s="19"/>
      <c r="B54" s="17"/>
      <c r="C54" s="7">
        <v>44</v>
      </c>
      <c r="E54" s="127">
        <v>2</v>
      </c>
      <c r="F54" s="112" t="s">
        <v>85</v>
      </c>
      <c r="G54" s="61"/>
      <c r="H54" s="183">
        <v>144339.18650013531</v>
      </c>
      <c r="I54" s="146">
        <f t="shared" si="1"/>
        <v>-144339.18650013531</v>
      </c>
      <c r="J54" s="55" t="e">
        <f t="shared" si="0"/>
        <v>#DIV/0!</v>
      </c>
      <c r="K54" s="183">
        <v>80.694444444444571</v>
      </c>
      <c r="L54" s="183">
        <v>5278218.7434642203</v>
      </c>
      <c r="M54" s="146">
        <f t="shared" si="2"/>
        <v>-78929.246822093439</v>
      </c>
      <c r="N54" s="149">
        <f t="shared" si="3"/>
        <v>-66.872787413787535</v>
      </c>
      <c r="O54" s="9" t="str">
        <f t="shared" si="4"/>
        <v>ไม่คุ้มทุน</v>
      </c>
      <c r="P54" s="85"/>
      <c r="Q54" s="85"/>
      <c r="R54" s="85"/>
      <c r="S54" s="85"/>
      <c r="T54" s="85"/>
      <c r="U54" s="85"/>
      <c r="V54" s="85"/>
      <c r="W54" s="85"/>
      <c r="X54" s="85"/>
      <c r="Y54" s="5"/>
      <c r="Z54" s="5"/>
      <c r="AA54" s="5"/>
      <c r="AB54" s="5"/>
    </row>
    <row r="55" spans="1:28" s="5" customFormat="1" ht="20.25" customHeight="1" x14ac:dyDescent="0.25">
      <c r="A55" s="17"/>
      <c r="B55" s="23"/>
      <c r="C55" s="7">
        <v>45</v>
      </c>
      <c r="E55" s="127">
        <v>3</v>
      </c>
      <c r="F55" s="117" t="s">
        <v>147</v>
      </c>
      <c r="G55" s="61"/>
      <c r="H55" s="183">
        <v>179751.49460911486</v>
      </c>
      <c r="I55" s="146">
        <f t="shared" si="1"/>
        <v>-179751.49460911486</v>
      </c>
      <c r="J55" s="55" t="e">
        <f t="shared" si="0"/>
        <v>#DIV/0!</v>
      </c>
      <c r="K55" s="183">
        <v>55.138888888889355</v>
      </c>
      <c r="L55" s="183">
        <v>3606631.396136506</v>
      </c>
      <c r="M55" s="146">
        <f t="shared" si="2"/>
        <v>-114341.55493107298</v>
      </c>
      <c r="N55" s="149">
        <f t="shared" si="3"/>
        <v>-31.542612817454199</v>
      </c>
      <c r="O55" s="9" t="str">
        <f t="shared" si="4"/>
        <v>ไม่คุ้มทุน</v>
      </c>
      <c r="P55" s="85"/>
      <c r="Q55" s="85"/>
      <c r="R55" s="85"/>
      <c r="S55" s="85"/>
      <c r="T55" s="85"/>
      <c r="U55" s="85"/>
      <c r="V55" s="85"/>
      <c r="W55" s="85"/>
      <c r="X55" s="85"/>
      <c r="Y55" s="7"/>
    </row>
    <row r="56" spans="1:28" s="5" customFormat="1" ht="20.25" customHeight="1" x14ac:dyDescent="0.25">
      <c r="A56" s="19"/>
      <c r="B56" s="27"/>
      <c r="C56" s="7">
        <v>46</v>
      </c>
      <c r="E56" s="127">
        <v>4</v>
      </c>
      <c r="F56" s="116" t="s">
        <v>148</v>
      </c>
      <c r="G56" s="61"/>
      <c r="H56" s="183">
        <v>231763.46024979677</v>
      </c>
      <c r="I56" s="146">
        <f t="shared" si="1"/>
        <v>-231763.46024979677</v>
      </c>
      <c r="J56" s="55" t="e">
        <f t="shared" si="0"/>
        <v>#DIV/0!</v>
      </c>
      <c r="K56" s="183">
        <v>39.750000000000085</v>
      </c>
      <c r="L56" s="183">
        <v>2600045.1022021701</v>
      </c>
      <c r="M56" s="146">
        <f t="shared" si="2"/>
        <v>-166353.5205717549</v>
      </c>
      <c r="N56" s="149">
        <f t="shared" si="3"/>
        <v>-15.62963677153239</v>
      </c>
      <c r="O56" s="9" t="str">
        <f t="shared" si="4"/>
        <v>ไม่คุ้มทุน</v>
      </c>
      <c r="P56" s="85"/>
      <c r="Q56" s="85"/>
      <c r="R56" s="85"/>
      <c r="S56" s="85"/>
      <c r="T56" s="85"/>
      <c r="U56" s="85"/>
      <c r="V56" s="85"/>
      <c r="W56" s="85"/>
      <c r="X56" s="85"/>
      <c r="Y56" s="7"/>
      <c r="Z56" s="7"/>
      <c r="AA56" s="7"/>
    </row>
    <row r="57" spans="1:28" s="5" customFormat="1" ht="20.25" customHeight="1" x14ac:dyDescent="0.25">
      <c r="A57" s="19"/>
      <c r="B57" s="27"/>
      <c r="C57" s="7">
        <v>47</v>
      </c>
      <c r="D57" s="98"/>
      <c r="E57" s="127">
        <v>5</v>
      </c>
      <c r="F57" s="116" t="s">
        <v>86</v>
      </c>
      <c r="G57" s="61"/>
      <c r="H57" s="183">
        <v>87315.889320309565</v>
      </c>
      <c r="I57" s="146">
        <f t="shared" si="1"/>
        <v>-87315.889320309565</v>
      </c>
      <c r="J57" s="55" t="e">
        <f t="shared" si="0"/>
        <v>#DIV/0!</v>
      </c>
      <c r="K57" s="183">
        <v>372.0833333333411</v>
      </c>
      <c r="L57" s="183">
        <v>24337948.388538588</v>
      </c>
      <c r="M57" s="146">
        <f t="shared" si="2"/>
        <v>-21905.949642267697</v>
      </c>
      <c r="N57" s="149">
        <f t="shared" si="3"/>
        <v>-1111.0200099053607</v>
      </c>
      <c r="O57" s="9" t="str">
        <f t="shared" si="4"/>
        <v>ไม่คุ้มทุน</v>
      </c>
      <c r="P57" s="85"/>
      <c r="Q57" s="85"/>
      <c r="R57" s="85"/>
      <c r="S57" s="85"/>
      <c r="T57" s="85"/>
      <c r="U57" s="85"/>
      <c r="V57" s="85"/>
      <c r="W57" s="85"/>
      <c r="X57" s="85"/>
      <c r="Y57" s="7"/>
      <c r="Z57" s="7"/>
      <c r="AA57" s="7"/>
      <c r="AB57" s="7"/>
    </row>
    <row r="58" spans="1:28" s="5" customFormat="1" ht="20.25" customHeight="1" x14ac:dyDescent="0.25">
      <c r="A58" s="19"/>
      <c r="B58" s="27"/>
      <c r="C58" s="7">
        <v>48</v>
      </c>
      <c r="D58" s="98"/>
      <c r="E58" s="127">
        <v>6</v>
      </c>
      <c r="F58" s="116" t="s">
        <v>149</v>
      </c>
      <c r="G58" s="61"/>
      <c r="H58" s="183">
        <v>95555.828778413736</v>
      </c>
      <c r="I58" s="146">
        <f t="shared" si="1"/>
        <v>-95555.828778413736</v>
      </c>
      <c r="J58" s="55" t="e">
        <f t="shared" si="0"/>
        <v>#DIV/0!</v>
      </c>
      <c r="K58" s="183">
        <v>229.4722222222313</v>
      </c>
      <c r="L58" s="183">
        <v>15009764.213342369</v>
      </c>
      <c r="M58" s="146">
        <f t="shared" si="2"/>
        <v>-30145.88910037186</v>
      </c>
      <c r="N58" s="149">
        <f t="shared" si="3"/>
        <v>-497.90418067839363</v>
      </c>
      <c r="O58" s="9" t="str">
        <f t="shared" si="4"/>
        <v>ไม่คุ้มทุน</v>
      </c>
      <c r="P58" s="85"/>
      <c r="Q58" s="85"/>
      <c r="R58" s="85"/>
      <c r="S58" s="85"/>
      <c r="T58" s="85"/>
      <c r="U58" s="85"/>
      <c r="V58" s="85"/>
      <c r="W58" s="85"/>
      <c r="X58" s="85"/>
      <c r="Y58" s="7"/>
      <c r="Z58" s="7"/>
      <c r="AA58" s="7"/>
      <c r="AB58" s="7"/>
    </row>
    <row r="59" spans="1:28" ht="20.25" customHeight="1" x14ac:dyDescent="0.25">
      <c r="A59" s="19"/>
      <c r="B59" s="27"/>
      <c r="C59" s="7">
        <v>49</v>
      </c>
      <c r="D59" s="98"/>
      <c r="E59" s="127">
        <v>7</v>
      </c>
      <c r="F59" s="116" t="s">
        <v>87</v>
      </c>
      <c r="G59" s="61"/>
      <c r="H59" s="183">
        <v>658682.01615620905</v>
      </c>
      <c r="I59" s="146">
        <f t="shared" si="1"/>
        <v>-658682.01615620905</v>
      </c>
      <c r="J59" s="55" t="e">
        <f t="shared" si="0"/>
        <v>#DIV/0!</v>
      </c>
      <c r="K59" s="183">
        <v>10.583333333333337</v>
      </c>
      <c r="L59" s="183">
        <v>692255.19492594351</v>
      </c>
      <c r="M59" s="146">
        <f t="shared" si="2"/>
        <v>-593272.0764781672</v>
      </c>
      <c r="N59" s="149">
        <f t="shared" si="3"/>
        <v>-1.1668427056863495</v>
      </c>
      <c r="O59" s="9" t="str">
        <f t="shared" si="4"/>
        <v>ไม่คุ้มทุน</v>
      </c>
      <c r="P59" s="85"/>
      <c r="Q59" s="85"/>
      <c r="R59" s="85"/>
      <c r="S59" s="85"/>
      <c r="T59" s="85"/>
      <c r="U59" s="85"/>
      <c r="V59" s="85"/>
      <c r="W59" s="85"/>
      <c r="X59" s="85"/>
    </row>
    <row r="60" spans="1:28" ht="20.25" customHeight="1" x14ac:dyDescent="0.25">
      <c r="A60" s="19"/>
      <c r="B60" s="27"/>
      <c r="C60" s="7">
        <v>50</v>
      </c>
      <c r="D60" s="98"/>
      <c r="E60" s="127">
        <v>8</v>
      </c>
      <c r="F60" s="116" t="s">
        <v>88</v>
      </c>
      <c r="G60" s="61"/>
      <c r="H60" s="183">
        <v>109167.9720748597</v>
      </c>
      <c r="I60" s="146">
        <f t="shared" si="1"/>
        <v>-109167.9720748597</v>
      </c>
      <c r="J60" s="55" t="e">
        <f t="shared" si="0"/>
        <v>#DIV/0!</v>
      </c>
      <c r="K60" s="183">
        <v>148.5555555555556</v>
      </c>
      <c r="L60" s="183">
        <v>9717009.9277268909</v>
      </c>
      <c r="M60" s="146">
        <f t="shared" si="2"/>
        <v>-43758.032396817827</v>
      </c>
      <c r="N60" s="149">
        <f t="shared" si="3"/>
        <v>-222.06231394521137</v>
      </c>
      <c r="O60" s="9" t="str">
        <f t="shared" si="4"/>
        <v>ไม่คุ้มทุน</v>
      </c>
      <c r="P60" s="85"/>
      <c r="Q60" s="85"/>
      <c r="R60" s="85"/>
      <c r="S60" s="85"/>
      <c r="T60" s="85"/>
      <c r="U60" s="85"/>
      <c r="V60" s="85"/>
      <c r="W60" s="85"/>
      <c r="X60" s="85"/>
    </row>
    <row r="61" spans="1:28" ht="20.25" customHeight="1" x14ac:dyDescent="0.25">
      <c r="A61" s="19"/>
      <c r="B61" s="27"/>
      <c r="C61" s="7">
        <v>51</v>
      </c>
      <c r="D61" s="98"/>
      <c r="E61" s="127">
        <v>9</v>
      </c>
      <c r="F61" s="116" t="s">
        <v>216</v>
      </c>
      <c r="G61" s="61"/>
      <c r="H61" s="183" t="e">
        <v>#DIV/0!</v>
      </c>
      <c r="I61" s="146" t="e">
        <f t="shared" si="1"/>
        <v>#DIV/0!</v>
      </c>
      <c r="J61" s="55" t="e">
        <f t="shared" si="0"/>
        <v>#DIV/0!</v>
      </c>
      <c r="K61" s="183">
        <v>0</v>
      </c>
      <c r="L61" s="183">
        <v>0</v>
      </c>
      <c r="M61" s="146" t="e">
        <f t="shared" si="2"/>
        <v>#DIV/0!</v>
      </c>
      <c r="N61" s="149" t="e">
        <f t="shared" si="3"/>
        <v>#DIV/0!</v>
      </c>
      <c r="O61" s="9" t="e">
        <f t="shared" si="4"/>
        <v>#DIV/0!</v>
      </c>
      <c r="P61" s="85"/>
      <c r="Q61" s="85"/>
      <c r="R61" s="85"/>
      <c r="S61" s="85"/>
      <c r="T61" s="85"/>
      <c r="U61" s="85"/>
      <c r="V61" s="85"/>
      <c r="W61" s="85"/>
      <c r="X61" s="85"/>
    </row>
    <row r="62" spans="1:28" ht="20.25" customHeight="1" x14ac:dyDescent="0.25">
      <c r="A62" s="19"/>
      <c r="B62" s="25"/>
      <c r="C62" s="7">
        <v>52</v>
      </c>
      <c r="D62" s="98"/>
      <c r="E62" s="127">
        <v>10</v>
      </c>
      <c r="F62" s="116" t="s">
        <v>89</v>
      </c>
      <c r="G62" s="61"/>
      <c r="H62" s="183">
        <v>271164.63276173221</v>
      </c>
      <c r="I62" s="146">
        <f t="shared" si="1"/>
        <v>-271164.63276173221</v>
      </c>
      <c r="J62" s="55" t="e">
        <f t="shared" si="0"/>
        <v>#DIV/0!</v>
      </c>
      <c r="K62" s="183">
        <v>33.583333333333357</v>
      </c>
      <c r="L62" s="183">
        <v>2196683.8075209078</v>
      </c>
      <c r="M62" s="146">
        <f t="shared" si="2"/>
        <v>-205754.69308369033</v>
      </c>
      <c r="N62" s="149">
        <f t="shared" si="3"/>
        <v>-10.676226989521988</v>
      </c>
      <c r="O62" s="9" t="str">
        <f t="shared" si="4"/>
        <v>ไม่คุ้มทุน</v>
      </c>
      <c r="P62" s="85"/>
      <c r="Q62" s="85"/>
      <c r="R62" s="85"/>
      <c r="S62" s="85"/>
      <c r="T62" s="85"/>
      <c r="U62" s="85"/>
      <c r="V62" s="85"/>
      <c r="W62" s="85"/>
      <c r="X62" s="85"/>
    </row>
    <row r="63" spans="1:28" ht="20.25" customHeight="1" x14ac:dyDescent="0.25">
      <c r="A63" s="19"/>
      <c r="B63" s="18"/>
      <c r="C63" s="7">
        <v>53</v>
      </c>
      <c r="D63" s="98"/>
      <c r="E63" s="127">
        <v>11</v>
      </c>
      <c r="F63" s="116" t="s">
        <v>90</v>
      </c>
      <c r="G63" s="61"/>
      <c r="H63" s="183">
        <v>952963.34175596491</v>
      </c>
      <c r="I63" s="146">
        <f t="shared" si="1"/>
        <v>-952963.34175596491</v>
      </c>
      <c r="J63" s="55" t="e">
        <f t="shared" si="0"/>
        <v>#DIV/0!</v>
      </c>
      <c r="K63" s="183">
        <v>7.1944444444444358</v>
      </c>
      <c r="L63" s="183">
        <v>470588.17712813406</v>
      </c>
      <c r="M63" s="146">
        <f t="shared" si="2"/>
        <v>-887553.40207792306</v>
      </c>
      <c r="N63" s="149">
        <f t="shared" si="3"/>
        <v>-0.53020829622916432</v>
      </c>
      <c r="O63" s="9" t="str">
        <f t="shared" si="4"/>
        <v>ไม่คุ้มทุน</v>
      </c>
      <c r="P63" s="85"/>
      <c r="Q63" s="85"/>
      <c r="R63" s="85"/>
      <c r="S63" s="85"/>
      <c r="T63" s="85"/>
      <c r="U63" s="85"/>
      <c r="V63" s="85"/>
      <c r="W63" s="85"/>
      <c r="X63" s="85"/>
    </row>
    <row r="64" spans="1:28" ht="20.25" customHeight="1" x14ac:dyDescent="0.25">
      <c r="A64" s="19"/>
      <c r="B64" s="20"/>
      <c r="C64" s="7">
        <v>54</v>
      </c>
      <c r="D64" s="98"/>
      <c r="E64" s="127">
        <v>12</v>
      </c>
      <c r="F64" s="116" t="s">
        <v>91</v>
      </c>
      <c r="G64" s="61"/>
      <c r="H64" s="183">
        <v>91587.016601118798</v>
      </c>
      <c r="I64" s="146">
        <f t="shared" si="1"/>
        <v>-91587.016601118798</v>
      </c>
      <c r="J64" s="55" t="e">
        <f t="shared" si="0"/>
        <v>#DIV/0!</v>
      </c>
      <c r="K64" s="183">
        <v>6.5</v>
      </c>
      <c r="L64" s="183">
        <v>425164.60790727218</v>
      </c>
      <c r="M64" s="146">
        <f t="shared" si="2"/>
        <v>-26177.076923076922</v>
      </c>
      <c r="N64" s="149">
        <f t="shared" si="3"/>
        <v>-16.241867232030781</v>
      </c>
      <c r="O64" s="9" t="str">
        <f t="shared" si="4"/>
        <v>ไม่คุ้มทุน</v>
      </c>
      <c r="P64" s="85"/>
      <c r="Q64" s="85"/>
      <c r="R64" s="85"/>
      <c r="S64" s="85"/>
      <c r="T64" s="85"/>
      <c r="U64" s="85"/>
      <c r="V64" s="85"/>
      <c r="W64" s="85"/>
      <c r="X64" s="85"/>
    </row>
    <row r="65" spans="1:28" ht="20.25" customHeight="1" x14ac:dyDescent="0.25">
      <c r="A65" s="19"/>
      <c r="B65" s="20"/>
      <c r="C65" s="7">
        <v>55</v>
      </c>
      <c r="D65" s="98"/>
      <c r="E65" s="127">
        <v>13</v>
      </c>
      <c r="F65" s="116" t="s">
        <v>92</v>
      </c>
      <c r="G65" s="61"/>
      <c r="H65" s="183">
        <v>101640.29682089901</v>
      </c>
      <c r="I65" s="146">
        <f t="shared" si="1"/>
        <v>-101640.29682089901</v>
      </c>
      <c r="J65" s="55" t="e">
        <f t="shared" si="0"/>
        <v>#DIV/0!</v>
      </c>
      <c r="K65" s="183">
        <v>9.3333333333333357</v>
      </c>
      <c r="L65" s="183">
        <v>610492.77032839099</v>
      </c>
      <c r="M65" s="146">
        <f t="shared" si="2"/>
        <v>-36230.35714285713</v>
      </c>
      <c r="N65" s="149">
        <f t="shared" si="3"/>
        <v>-16.850310581295236</v>
      </c>
      <c r="O65" s="9" t="str">
        <f t="shared" si="4"/>
        <v>ไม่คุ้มทุน</v>
      </c>
      <c r="P65" s="85"/>
      <c r="Q65" s="85"/>
      <c r="R65" s="85"/>
      <c r="S65" s="85"/>
      <c r="T65" s="85"/>
      <c r="U65" s="85"/>
      <c r="V65" s="85"/>
      <c r="W65" s="85"/>
      <c r="X65" s="85"/>
    </row>
    <row r="66" spans="1:28" ht="20.25" customHeight="1" x14ac:dyDescent="0.25">
      <c r="A66" s="19"/>
      <c r="B66" s="20"/>
      <c r="C66" s="7">
        <v>56</v>
      </c>
      <c r="D66" s="95"/>
      <c r="E66" s="127">
        <v>14</v>
      </c>
      <c r="F66" s="116" t="s">
        <v>93</v>
      </c>
      <c r="G66" s="61"/>
      <c r="H66" s="209">
        <v>0</v>
      </c>
      <c r="I66" s="146">
        <f t="shared" si="1"/>
        <v>0</v>
      </c>
      <c r="J66" s="55" t="e">
        <f t="shared" si="0"/>
        <v>#DIV/0!</v>
      </c>
      <c r="K66" s="183">
        <v>0</v>
      </c>
      <c r="L66" s="183">
        <v>0</v>
      </c>
      <c r="M66" s="146" t="e">
        <f t="shared" si="2"/>
        <v>#DIV/0!</v>
      </c>
      <c r="N66" s="149" t="e">
        <f t="shared" si="3"/>
        <v>#DIV/0!</v>
      </c>
      <c r="O66" s="9" t="e">
        <f t="shared" si="4"/>
        <v>#DIV/0!</v>
      </c>
      <c r="P66" s="85"/>
      <c r="Q66" s="85"/>
      <c r="R66" s="85"/>
      <c r="S66" s="85"/>
      <c r="T66" s="85"/>
      <c r="U66" s="85"/>
      <c r="V66" s="85"/>
      <c r="W66" s="85"/>
      <c r="X66" s="85"/>
      <c r="Y66" s="5"/>
    </row>
    <row r="67" spans="1:28" ht="20.25" customHeight="1" x14ac:dyDescent="0.25">
      <c r="A67" s="19"/>
      <c r="B67" s="20"/>
      <c r="C67" s="7">
        <v>57</v>
      </c>
      <c r="D67" s="102" t="s">
        <v>38</v>
      </c>
      <c r="E67" s="127">
        <v>1</v>
      </c>
      <c r="F67" s="116" t="s">
        <v>150</v>
      </c>
      <c r="G67" s="61"/>
      <c r="H67" s="183">
        <v>144350.81596005213</v>
      </c>
      <c r="I67" s="146">
        <f t="shared" si="1"/>
        <v>-144350.81596005213</v>
      </c>
      <c r="J67" s="55" t="e">
        <f t="shared" si="0"/>
        <v>#DIV/0!</v>
      </c>
      <c r="K67" s="183">
        <v>430.63888888888704</v>
      </c>
      <c r="L67" s="183">
        <v>28168063.745241079</v>
      </c>
      <c r="M67" s="146">
        <f t="shared" si="2"/>
        <v>-78940.876282010257</v>
      </c>
      <c r="N67" s="149">
        <f t="shared" si="3"/>
        <v>-356.82481715319221</v>
      </c>
      <c r="O67" s="9" t="str">
        <f t="shared" si="4"/>
        <v>ไม่คุ้มทุน</v>
      </c>
      <c r="P67" s="85"/>
      <c r="Q67" s="85"/>
      <c r="R67" s="85"/>
      <c r="S67" s="85"/>
      <c r="T67" s="85"/>
      <c r="U67" s="85"/>
      <c r="V67" s="85"/>
      <c r="W67" s="85"/>
      <c r="X67" s="85"/>
      <c r="Y67" s="5"/>
      <c r="Z67" s="5"/>
      <c r="AA67" s="5"/>
    </row>
    <row r="68" spans="1:28" ht="20.25" customHeight="1" x14ac:dyDescent="0.25">
      <c r="A68" s="29"/>
      <c r="B68" s="30"/>
      <c r="C68" s="7">
        <v>58</v>
      </c>
      <c r="D68" s="79" t="s">
        <v>40</v>
      </c>
      <c r="E68" s="127">
        <v>1</v>
      </c>
      <c r="F68" s="116" t="s">
        <v>151</v>
      </c>
      <c r="G68" s="61"/>
      <c r="H68" s="183">
        <v>87618.809998369106</v>
      </c>
      <c r="I68" s="146">
        <f t="shared" si="1"/>
        <v>-87618.809998369106</v>
      </c>
      <c r="J68" s="55" t="e">
        <f t="shared" si="0"/>
        <v>#DIV/0!</v>
      </c>
      <c r="K68" s="183">
        <v>644.30555555556793</v>
      </c>
      <c r="L68" s="183">
        <v>42143987.523116954</v>
      </c>
      <c r="M68" s="146">
        <f t="shared" si="2"/>
        <v>-22208.870320327238</v>
      </c>
      <c r="N68" s="149">
        <f t="shared" si="3"/>
        <v>-1897.619595920806</v>
      </c>
      <c r="O68" s="9" t="str">
        <f t="shared" si="4"/>
        <v>ไม่คุ้มทุน</v>
      </c>
      <c r="P68" s="85"/>
      <c r="Q68" s="85"/>
      <c r="R68" s="85"/>
      <c r="S68" s="85"/>
      <c r="T68" s="85"/>
      <c r="U68" s="85"/>
      <c r="V68" s="85"/>
      <c r="W68" s="85"/>
      <c r="X68" s="85"/>
      <c r="Y68" s="5"/>
      <c r="Z68" s="5"/>
      <c r="AA68" s="5"/>
      <c r="AB68" s="5"/>
    </row>
    <row r="69" spans="1:28" ht="20.25" customHeight="1" x14ac:dyDescent="0.25">
      <c r="A69" s="74"/>
      <c r="B69" s="12"/>
      <c r="C69" s="7">
        <v>59</v>
      </c>
      <c r="D69" s="99"/>
      <c r="E69" s="127">
        <v>2</v>
      </c>
      <c r="F69" s="116" t="s">
        <v>94</v>
      </c>
      <c r="G69" s="61"/>
      <c r="H69" s="183">
        <v>91537.032913873642</v>
      </c>
      <c r="I69" s="146">
        <f t="shared" si="1"/>
        <v>-91537.032913873642</v>
      </c>
      <c r="J69" s="55" t="e">
        <f t="shared" si="0"/>
        <v>#DIV/0!</v>
      </c>
      <c r="K69" s="183">
        <v>41.025000000000055</v>
      </c>
      <c r="L69" s="183">
        <v>2683442.7752916715</v>
      </c>
      <c r="M69" s="146">
        <f t="shared" si="2"/>
        <v>-26127.093235831766</v>
      </c>
      <c r="N69" s="149">
        <f t="shared" si="3"/>
        <v>-102.70728362585272</v>
      </c>
      <c r="O69" s="9" t="str">
        <f t="shared" si="4"/>
        <v>ไม่คุ้มทุน</v>
      </c>
      <c r="P69" s="85"/>
      <c r="Q69" s="85"/>
      <c r="R69" s="85"/>
      <c r="S69" s="85"/>
      <c r="T69" s="85"/>
      <c r="U69" s="85"/>
      <c r="V69" s="85"/>
      <c r="W69" s="85"/>
      <c r="X69" s="85"/>
      <c r="Y69" s="5"/>
      <c r="Z69" s="5"/>
      <c r="AA69" s="5"/>
      <c r="AB69" s="5"/>
    </row>
    <row r="70" spans="1:28" s="5" customFormat="1" ht="20.25" customHeight="1" x14ac:dyDescent="0.25">
      <c r="A70" s="75"/>
      <c r="B70" s="12"/>
      <c r="C70" s="7">
        <v>60</v>
      </c>
      <c r="D70" s="92" t="s">
        <v>39</v>
      </c>
      <c r="E70" s="127">
        <v>1</v>
      </c>
      <c r="F70" s="112" t="s">
        <v>95</v>
      </c>
      <c r="G70" s="61"/>
      <c r="H70" s="183">
        <v>159768.60911820867</v>
      </c>
      <c r="I70" s="146">
        <f t="shared" si="1"/>
        <v>-159768.60911820867</v>
      </c>
      <c r="J70" s="55" t="e">
        <f t="shared" si="0"/>
        <v>#DIV/0!</v>
      </c>
      <c r="K70" s="183">
        <v>140.66666666666529</v>
      </c>
      <c r="L70" s="183">
        <v>9200998.1813778002</v>
      </c>
      <c r="M70" s="146">
        <f t="shared" si="2"/>
        <v>-94358.669440166792</v>
      </c>
      <c r="N70" s="149">
        <f t="shared" si="3"/>
        <v>-97.510893656805848</v>
      </c>
      <c r="O70" s="9" t="str">
        <f t="shared" si="4"/>
        <v>ไม่คุ้มทุน</v>
      </c>
      <c r="P70" s="85"/>
      <c r="Q70" s="85"/>
      <c r="R70" s="85"/>
      <c r="S70" s="85"/>
      <c r="T70" s="85"/>
      <c r="U70" s="85"/>
      <c r="V70" s="85"/>
      <c r="W70" s="85"/>
      <c r="X70" s="85"/>
    </row>
    <row r="71" spans="1:28" s="5" customFormat="1" ht="20.25" customHeight="1" x14ac:dyDescent="0.25">
      <c r="A71" s="213"/>
      <c r="B71" s="74"/>
      <c r="C71" s="7">
        <v>61</v>
      </c>
      <c r="D71" s="104"/>
      <c r="E71" s="127">
        <v>2</v>
      </c>
      <c r="F71" s="112" t="s">
        <v>152</v>
      </c>
      <c r="G71" s="61"/>
      <c r="H71" s="183">
        <v>78454.005844321015</v>
      </c>
      <c r="I71" s="146">
        <f t="shared" si="1"/>
        <v>-78454.005844321015</v>
      </c>
      <c r="J71" s="55" t="e">
        <f t="shared" si="0"/>
        <v>#DIV/0!</v>
      </c>
      <c r="K71" s="183">
        <v>334.27777777777101</v>
      </c>
      <c r="L71" s="183">
        <v>21865089.280153889</v>
      </c>
      <c r="M71" s="146">
        <f t="shared" si="2"/>
        <v>-13044.066166279139</v>
      </c>
      <c r="N71" s="149">
        <f t="shared" si="3"/>
        <v>-1676.2479583765385</v>
      </c>
      <c r="O71" s="9" t="str">
        <f t="shared" si="4"/>
        <v>ไม่คุ้มทุน</v>
      </c>
      <c r="P71" s="85"/>
      <c r="Q71" s="85"/>
      <c r="R71" s="85"/>
      <c r="S71" s="85"/>
      <c r="T71" s="85"/>
      <c r="U71" s="85"/>
      <c r="V71" s="85"/>
      <c r="W71" s="85"/>
      <c r="X71" s="85"/>
    </row>
    <row r="72" spans="1:28" s="5" customFormat="1" ht="20.25" customHeight="1" x14ac:dyDescent="0.25">
      <c r="A72" s="213"/>
      <c r="B72" s="75"/>
      <c r="C72" s="7">
        <v>62</v>
      </c>
      <c r="E72" s="127">
        <v>3</v>
      </c>
      <c r="F72" s="118" t="s">
        <v>153</v>
      </c>
      <c r="G72" s="61"/>
      <c r="H72" s="183">
        <v>87738.759565654167</v>
      </c>
      <c r="I72" s="146">
        <f t="shared" si="1"/>
        <v>-87738.759565654167</v>
      </c>
      <c r="J72" s="55" t="e">
        <f t="shared" si="0"/>
        <v>#DIV/0!</v>
      </c>
      <c r="K72" s="183">
        <v>166.83333333333408</v>
      </c>
      <c r="L72" s="183">
        <v>10912558.269620035</v>
      </c>
      <c r="M72" s="146">
        <f t="shared" si="2"/>
        <v>-22328.819887612291</v>
      </c>
      <c r="N72" s="149">
        <f t="shared" si="3"/>
        <v>-488.72077989550024</v>
      </c>
      <c r="O72" s="9" t="str">
        <f t="shared" si="4"/>
        <v>ไม่คุ้มทุน</v>
      </c>
      <c r="P72" s="85"/>
      <c r="Q72" s="85"/>
      <c r="R72" s="85"/>
      <c r="S72" s="85"/>
      <c r="T72" s="85"/>
      <c r="U72" s="85"/>
      <c r="V72" s="85"/>
      <c r="W72" s="85"/>
      <c r="X72" s="85"/>
    </row>
    <row r="73" spans="1:28" s="5" customFormat="1" ht="20.25" customHeight="1" x14ac:dyDescent="0.25">
      <c r="A73" s="213"/>
      <c r="B73" s="75"/>
      <c r="C73" s="7">
        <v>63</v>
      </c>
      <c r="D73" s="98"/>
      <c r="E73" s="127">
        <v>4</v>
      </c>
      <c r="F73" s="116" t="s">
        <v>154</v>
      </c>
      <c r="G73" s="61"/>
      <c r="H73" s="183">
        <v>75124.231984552753</v>
      </c>
      <c r="I73" s="146">
        <f t="shared" si="1"/>
        <v>-75124.231984552753</v>
      </c>
      <c r="J73" s="55" t="e">
        <f t="shared" si="0"/>
        <v>#DIV/0!</v>
      </c>
      <c r="K73" s="183">
        <v>388.69444444442496</v>
      </c>
      <c r="L73" s="183">
        <v>25424480.164299835</v>
      </c>
      <c r="M73" s="146">
        <f t="shared" si="2"/>
        <v>-9714.2923065108771</v>
      </c>
      <c r="N73" s="149">
        <f t="shared" si="3"/>
        <v>-2617.2241231879971</v>
      </c>
      <c r="O73" s="9" t="str">
        <f t="shared" si="4"/>
        <v>ไม่คุ้มทุน</v>
      </c>
      <c r="P73" s="85"/>
      <c r="Q73" s="85"/>
      <c r="R73" s="85"/>
      <c r="S73" s="85"/>
      <c r="T73" s="85"/>
      <c r="U73" s="85"/>
      <c r="V73" s="85"/>
      <c r="W73" s="85"/>
      <c r="X73" s="85"/>
    </row>
    <row r="74" spans="1:28" s="5" customFormat="1" ht="20.25" customHeight="1" x14ac:dyDescent="0.25">
      <c r="A74" s="213"/>
      <c r="B74" s="75"/>
      <c r="C74" s="7">
        <v>64</v>
      </c>
      <c r="D74" s="80"/>
      <c r="E74" s="127">
        <v>5</v>
      </c>
      <c r="F74" s="116" t="s">
        <v>155</v>
      </c>
      <c r="G74" s="61"/>
      <c r="H74" s="183">
        <v>80666.311329900753</v>
      </c>
      <c r="I74" s="146">
        <f t="shared" si="1"/>
        <v>-80666.311329900753</v>
      </c>
      <c r="J74" s="55" t="e">
        <f t="shared" ref="J74:J137" si="5">I74/G74*100</f>
        <v>#DIV/0!</v>
      </c>
      <c r="K74" s="183">
        <v>218.86111111111819</v>
      </c>
      <c r="L74" s="183">
        <v>14315692.075647462</v>
      </c>
      <c r="M74" s="146">
        <f t="shared" si="2"/>
        <v>-15256.371651858877</v>
      </c>
      <c r="N74" s="149">
        <f t="shared" si="3"/>
        <v>-938.34185495233396</v>
      </c>
      <c r="O74" s="9" t="str">
        <f t="shared" si="4"/>
        <v>ไม่คุ้มทุน</v>
      </c>
      <c r="P74" s="85"/>
      <c r="Q74" s="85"/>
      <c r="R74" s="85"/>
      <c r="S74" s="85"/>
      <c r="T74" s="85"/>
      <c r="U74" s="85"/>
      <c r="V74" s="85"/>
      <c r="W74" s="85"/>
      <c r="X74" s="85"/>
    </row>
    <row r="75" spans="1:28" s="5" customFormat="1" ht="20.25" customHeight="1" x14ac:dyDescent="0.25">
      <c r="A75" s="213"/>
      <c r="B75" s="75"/>
      <c r="C75" s="7">
        <v>65</v>
      </c>
      <c r="D75" s="98"/>
      <c r="E75" s="127">
        <v>6</v>
      </c>
      <c r="F75" s="116" t="s">
        <v>156</v>
      </c>
      <c r="G75" s="61"/>
      <c r="H75" s="183">
        <v>71125.839253491489</v>
      </c>
      <c r="I75" s="146">
        <f t="shared" ref="I75:I138" si="6">G75-H75</f>
        <v>-71125.839253491489</v>
      </c>
      <c r="J75" s="55" t="e">
        <f t="shared" si="5"/>
        <v>#DIV/0!</v>
      </c>
      <c r="K75" s="183">
        <v>633.02222222219393</v>
      </c>
      <c r="L75" s="183">
        <v>41405945.370413728</v>
      </c>
      <c r="M75" s="146">
        <f t="shared" ref="M75:M138" si="7">I75+L75/K75</f>
        <v>-5715.8995754496063</v>
      </c>
      <c r="N75" s="149">
        <f t="shared" ref="N75:N138" si="8">L75/M75</f>
        <v>-7243.9945495642796</v>
      </c>
      <c r="O75" s="9" t="str">
        <f t="shared" ref="O75:O138" si="9">IF(N75&lt;0,"ไม่คุ้มทุน",IF(K75&gt;N75,"คุ้มทุน","ไม่คุ้มทุน"))</f>
        <v>ไม่คุ้มทุน</v>
      </c>
      <c r="P75" s="85"/>
      <c r="Q75" s="85"/>
      <c r="R75" s="85"/>
      <c r="S75" s="85"/>
      <c r="T75" s="85"/>
      <c r="U75" s="85"/>
      <c r="V75" s="85"/>
      <c r="W75" s="85"/>
      <c r="X75" s="85"/>
    </row>
    <row r="76" spans="1:28" s="5" customFormat="1" ht="20.25" customHeight="1" x14ac:dyDescent="0.25">
      <c r="A76" s="213"/>
      <c r="B76" s="75"/>
      <c r="C76" s="7">
        <v>66</v>
      </c>
      <c r="D76" s="98"/>
      <c r="E76" s="127">
        <v>7</v>
      </c>
      <c r="F76" s="116" t="s">
        <v>96</v>
      </c>
      <c r="G76" s="61"/>
      <c r="H76" s="183">
        <v>78540.666252272771</v>
      </c>
      <c r="I76" s="146">
        <f t="shared" si="6"/>
        <v>-78540.666252272771</v>
      </c>
      <c r="J76" s="55" t="e">
        <f t="shared" si="5"/>
        <v>#DIV/0!</v>
      </c>
      <c r="K76" s="183">
        <v>395.16666666664821</v>
      </c>
      <c r="L76" s="183">
        <v>25847827.82943834</v>
      </c>
      <c r="M76" s="146">
        <f t="shared" si="7"/>
        <v>-13130.726574230895</v>
      </c>
      <c r="N76" s="149">
        <f t="shared" si="8"/>
        <v>-1968.4994340042697</v>
      </c>
      <c r="O76" s="9" t="str">
        <f t="shared" si="9"/>
        <v>ไม่คุ้มทุน</v>
      </c>
      <c r="P76" s="85"/>
      <c r="Q76" s="85"/>
      <c r="R76" s="85"/>
      <c r="S76" s="85"/>
      <c r="T76" s="85"/>
      <c r="U76" s="85"/>
      <c r="V76" s="85"/>
      <c r="W76" s="85"/>
      <c r="X76" s="85"/>
    </row>
    <row r="77" spans="1:28" s="5" customFormat="1" ht="20.25" customHeight="1" x14ac:dyDescent="0.25">
      <c r="A77" s="213"/>
      <c r="B77" s="46"/>
      <c r="C77" s="7">
        <v>67</v>
      </c>
      <c r="D77" s="98"/>
      <c r="E77" s="127">
        <v>8</v>
      </c>
      <c r="F77" s="116" t="s">
        <v>217</v>
      </c>
      <c r="G77" s="61"/>
      <c r="H77" s="183">
        <v>99044.51805523505</v>
      </c>
      <c r="I77" s="146">
        <f t="shared" si="6"/>
        <v>-99044.51805523505</v>
      </c>
      <c r="J77" s="55" t="e">
        <f t="shared" si="5"/>
        <v>#DIV/0!</v>
      </c>
      <c r="K77" s="183">
        <v>85.499999999999503</v>
      </c>
      <c r="L77" s="183">
        <v>5592549.8424725477</v>
      </c>
      <c r="M77" s="146">
        <f t="shared" si="7"/>
        <v>-33634.578377193175</v>
      </c>
      <c r="N77" s="149">
        <f t="shared" si="8"/>
        <v>-166.27382034509836</v>
      </c>
      <c r="O77" s="9" t="str">
        <f t="shared" si="9"/>
        <v>ไม่คุ้มทุน</v>
      </c>
      <c r="P77" s="85"/>
      <c r="Q77" s="85"/>
      <c r="R77" s="85"/>
      <c r="S77" s="85"/>
      <c r="T77" s="85"/>
      <c r="U77" s="85"/>
      <c r="V77" s="85"/>
      <c r="W77" s="85"/>
      <c r="X77" s="85"/>
    </row>
    <row r="78" spans="1:28" s="5" customFormat="1" ht="20.25" customHeight="1" x14ac:dyDescent="0.25">
      <c r="A78" s="213"/>
      <c r="B78" s="75"/>
      <c r="C78" s="7">
        <v>68</v>
      </c>
      <c r="D78" s="98"/>
      <c r="E78" s="127">
        <v>9</v>
      </c>
      <c r="F78" s="116" t="s">
        <v>157</v>
      </c>
      <c r="G78" s="61"/>
      <c r="H78" s="183">
        <v>94997.496053269904</v>
      </c>
      <c r="I78" s="146">
        <f t="shared" si="6"/>
        <v>-94997.496053269904</v>
      </c>
      <c r="J78" s="55" t="e">
        <f t="shared" si="5"/>
        <v>#DIV/0!</v>
      </c>
      <c r="K78" s="183">
        <v>219.59999999999752</v>
      </c>
      <c r="L78" s="183">
        <v>14364022.753297834</v>
      </c>
      <c r="M78" s="146">
        <f t="shared" si="7"/>
        <v>-29587.556375228029</v>
      </c>
      <c r="N78" s="149">
        <f t="shared" si="8"/>
        <v>-485.47512917707559</v>
      </c>
      <c r="O78" s="9" t="str">
        <f t="shared" si="9"/>
        <v>ไม่คุ้มทุน</v>
      </c>
      <c r="P78" s="85"/>
      <c r="Q78" s="85"/>
      <c r="R78" s="85"/>
      <c r="S78" s="85"/>
      <c r="T78" s="85"/>
      <c r="U78" s="85"/>
      <c r="V78" s="85"/>
      <c r="W78" s="85"/>
      <c r="X78" s="85"/>
      <c r="Y78" s="7"/>
    </row>
    <row r="79" spans="1:28" s="5" customFormat="1" ht="20.25" customHeight="1" x14ac:dyDescent="0.25">
      <c r="A79" s="213"/>
      <c r="B79" s="75"/>
      <c r="C79" s="7">
        <v>69</v>
      </c>
      <c r="D79" s="98"/>
      <c r="E79" s="127">
        <v>10</v>
      </c>
      <c r="F79" s="116" t="s">
        <v>158</v>
      </c>
      <c r="G79" s="61"/>
      <c r="H79" s="183">
        <v>86109.739313743063</v>
      </c>
      <c r="I79" s="146">
        <f t="shared" si="6"/>
        <v>-86109.739313743063</v>
      </c>
      <c r="J79" s="55" t="e">
        <f t="shared" si="5"/>
        <v>#DIV/0!</v>
      </c>
      <c r="K79" s="183">
        <v>54.900000000000226</v>
      </c>
      <c r="L79" s="183">
        <v>3591005.6883245138</v>
      </c>
      <c r="M79" s="146">
        <f t="shared" si="7"/>
        <v>-20699.799635701187</v>
      </c>
      <c r="N79" s="149">
        <f t="shared" si="8"/>
        <v>-173.48021485826675</v>
      </c>
      <c r="O79" s="9" t="str">
        <f t="shared" si="9"/>
        <v>ไม่คุ้มทุน</v>
      </c>
      <c r="P79" s="85"/>
      <c r="Q79" s="85"/>
      <c r="R79" s="85"/>
      <c r="S79" s="85"/>
      <c r="T79" s="85"/>
      <c r="U79" s="85"/>
      <c r="V79" s="85"/>
      <c r="W79" s="85"/>
      <c r="X79" s="85"/>
      <c r="Y79" s="7"/>
      <c r="Z79" s="7"/>
      <c r="AA79" s="7"/>
    </row>
    <row r="80" spans="1:28" s="5" customFormat="1" ht="20.25" customHeight="1" x14ac:dyDescent="0.25">
      <c r="A80" s="213"/>
      <c r="B80" s="72"/>
      <c r="C80" s="7">
        <v>70</v>
      </c>
      <c r="D80" s="98"/>
      <c r="E80" s="127">
        <v>11</v>
      </c>
      <c r="F80" s="116" t="s">
        <v>159</v>
      </c>
      <c r="G80" s="61"/>
      <c r="H80" s="183">
        <v>108840.77301137522</v>
      </c>
      <c r="I80" s="146">
        <f t="shared" si="6"/>
        <v>-108840.77301137522</v>
      </c>
      <c r="J80" s="55" t="e">
        <f t="shared" si="5"/>
        <v>#DIV/0!</v>
      </c>
      <c r="K80" s="183">
        <v>17.999999999999993</v>
      </c>
      <c r="L80" s="183">
        <v>1177378.9142047532</v>
      </c>
      <c r="M80" s="146">
        <f t="shared" si="7"/>
        <v>-43430.833333333343</v>
      </c>
      <c r="N80" s="149">
        <f t="shared" si="8"/>
        <v>-27.10928674032856</v>
      </c>
      <c r="O80" s="9" t="str">
        <f t="shared" si="9"/>
        <v>ไม่คุ้มทุน</v>
      </c>
      <c r="P80" s="85"/>
      <c r="Q80" s="85"/>
      <c r="R80" s="85"/>
      <c r="S80" s="85"/>
      <c r="T80" s="85"/>
      <c r="U80" s="85"/>
      <c r="V80" s="85"/>
      <c r="W80" s="85"/>
      <c r="X80" s="85"/>
      <c r="Y80" s="7"/>
      <c r="Z80" s="7"/>
      <c r="AA80" s="7"/>
      <c r="AB80" s="7"/>
    </row>
    <row r="81" spans="1:28" s="5" customFormat="1" ht="20.25" customHeight="1" x14ac:dyDescent="0.25">
      <c r="A81" s="47"/>
      <c r="B81" s="48"/>
      <c r="C81" s="7">
        <v>71</v>
      </c>
      <c r="D81" s="98"/>
      <c r="E81" s="127">
        <v>12</v>
      </c>
      <c r="F81" s="119" t="s">
        <v>160</v>
      </c>
      <c r="G81" s="61"/>
      <c r="H81" s="183">
        <v>94310.984723086876</v>
      </c>
      <c r="I81" s="146">
        <f t="shared" si="6"/>
        <v>-94310.984723086876</v>
      </c>
      <c r="J81" s="55" t="e">
        <f t="shared" si="5"/>
        <v>#DIV/0!</v>
      </c>
      <c r="K81" s="183">
        <v>41.625000000000064</v>
      </c>
      <c r="L81" s="183">
        <v>2722688.7390984972</v>
      </c>
      <c r="M81" s="146">
        <f t="shared" si="7"/>
        <v>-28901.045045045001</v>
      </c>
      <c r="N81" s="149">
        <f t="shared" si="8"/>
        <v>-94.207276410072041</v>
      </c>
      <c r="O81" s="9" t="str">
        <f t="shared" si="9"/>
        <v>ไม่คุ้มทุน</v>
      </c>
      <c r="P81" s="85"/>
      <c r="Q81" s="85"/>
      <c r="R81" s="85"/>
      <c r="S81" s="85"/>
      <c r="T81" s="85"/>
      <c r="U81" s="85"/>
      <c r="V81" s="85"/>
      <c r="W81" s="85"/>
      <c r="X81" s="85"/>
      <c r="Y81" s="7"/>
      <c r="Z81" s="7"/>
      <c r="AA81" s="7"/>
      <c r="AB81" s="7"/>
    </row>
    <row r="82" spans="1:28" ht="20.25" customHeight="1" x14ac:dyDescent="0.25">
      <c r="A82" s="211"/>
      <c r="B82" s="12"/>
      <c r="C82" s="7">
        <v>72</v>
      </c>
      <c r="D82" s="91" t="s">
        <v>41</v>
      </c>
      <c r="E82" s="127">
        <v>1</v>
      </c>
      <c r="F82" s="109" t="s">
        <v>161</v>
      </c>
      <c r="G82" s="61"/>
      <c r="H82" s="183">
        <v>119579.06452373893</v>
      </c>
      <c r="I82" s="146">
        <f t="shared" si="6"/>
        <v>-119579.06452373893</v>
      </c>
      <c r="J82" s="55" t="e">
        <f t="shared" si="5"/>
        <v>#DIV/0!</v>
      </c>
      <c r="K82" s="183">
        <v>229.52777777778041</v>
      </c>
      <c r="L82" s="183">
        <v>15013398.098879617</v>
      </c>
      <c r="M82" s="146">
        <f t="shared" si="7"/>
        <v>-54169.12484569705</v>
      </c>
      <c r="N82" s="149">
        <f t="shared" si="8"/>
        <v>-277.15784852802938</v>
      </c>
      <c r="O82" s="9" t="str">
        <f t="shared" si="9"/>
        <v>ไม่คุ้มทุน</v>
      </c>
      <c r="P82" s="85"/>
      <c r="Q82" s="85"/>
      <c r="R82" s="85"/>
      <c r="S82" s="85"/>
      <c r="T82" s="85"/>
      <c r="U82" s="85"/>
      <c r="V82" s="85"/>
      <c r="W82" s="85"/>
      <c r="X82" s="85"/>
      <c r="Y82" s="5"/>
    </row>
    <row r="83" spans="1:28" ht="20.25" customHeight="1" x14ac:dyDescent="0.25">
      <c r="A83" s="213"/>
      <c r="B83" s="12"/>
      <c r="C83" s="7">
        <v>73</v>
      </c>
      <c r="D83" s="104"/>
      <c r="E83" s="127">
        <v>2</v>
      </c>
      <c r="F83" s="112" t="s">
        <v>162</v>
      </c>
      <c r="G83" s="61"/>
      <c r="H83" s="183">
        <v>94529.76538610291</v>
      </c>
      <c r="I83" s="146">
        <f t="shared" si="6"/>
        <v>-94529.76538610291</v>
      </c>
      <c r="J83" s="55" t="e">
        <f t="shared" si="5"/>
        <v>#DIV/0!</v>
      </c>
      <c r="K83" s="183">
        <v>11.474999999999989</v>
      </c>
      <c r="L83" s="183">
        <v>750579.0578055298</v>
      </c>
      <c r="M83" s="146">
        <f t="shared" si="7"/>
        <v>-29119.825708061035</v>
      </c>
      <c r="N83" s="149">
        <f t="shared" si="8"/>
        <v>-25.77553400663907</v>
      </c>
      <c r="O83" s="9" t="str">
        <f t="shared" si="9"/>
        <v>ไม่คุ้มทุน</v>
      </c>
      <c r="P83" s="85"/>
      <c r="Q83" s="85"/>
      <c r="R83" s="85"/>
      <c r="S83" s="85"/>
      <c r="T83" s="85"/>
      <c r="U83" s="85"/>
      <c r="V83" s="85"/>
      <c r="W83" s="85"/>
      <c r="X83" s="85"/>
      <c r="Z83" s="5"/>
      <c r="AA83" s="5"/>
    </row>
    <row r="84" spans="1:28" ht="20.25" customHeight="1" x14ac:dyDescent="0.25">
      <c r="A84" s="17"/>
      <c r="B84" s="16"/>
      <c r="C84" s="7">
        <v>74</v>
      </c>
      <c r="E84" s="127">
        <v>3</v>
      </c>
      <c r="F84" s="112" t="s">
        <v>163</v>
      </c>
      <c r="G84" s="61"/>
      <c r="H84" s="183">
        <v>263012.05608015828</v>
      </c>
      <c r="I84" s="146">
        <f t="shared" si="6"/>
        <v>-263012.05608015828</v>
      </c>
      <c r="J84" s="55" t="e">
        <f t="shared" si="5"/>
        <v>#DIV/0!</v>
      </c>
      <c r="K84" s="183">
        <v>4.7250000000000005</v>
      </c>
      <c r="L84" s="183">
        <v>309061.96497874788</v>
      </c>
      <c r="M84" s="146">
        <f t="shared" si="7"/>
        <v>-197602.1164021164</v>
      </c>
      <c r="N84" s="149">
        <f t="shared" si="8"/>
        <v>-1.5640620181912066</v>
      </c>
      <c r="O84" s="9" t="str">
        <f t="shared" si="9"/>
        <v>ไม่คุ้มทุน</v>
      </c>
      <c r="P84" s="85"/>
      <c r="Q84" s="85"/>
      <c r="R84" s="85"/>
      <c r="S84" s="85"/>
      <c r="T84" s="85"/>
      <c r="U84" s="85"/>
      <c r="V84" s="85"/>
      <c r="W84" s="85"/>
      <c r="X84" s="85"/>
      <c r="AB84" s="5"/>
    </row>
    <row r="85" spans="1:28" ht="20.25" customHeight="1" x14ac:dyDescent="0.25">
      <c r="A85" s="19"/>
      <c r="B85" s="16"/>
      <c r="C85" s="7">
        <v>75</v>
      </c>
      <c r="E85" s="127">
        <v>4</v>
      </c>
      <c r="F85" s="112" t="s">
        <v>97</v>
      </c>
      <c r="G85" s="61"/>
      <c r="H85" s="183">
        <v>176165.49523359741</v>
      </c>
      <c r="I85" s="146">
        <f t="shared" si="6"/>
        <v>-176165.49523359741</v>
      </c>
      <c r="J85" s="55" t="e">
        <f t="shared" si="5"/>
        <v>#DIV/0!</v>
      </c>
      <c r="K85" s="183">
        <v>5.6250000000000009</v>
      </c>
      <c r="L85" s="183">
        <v>367930.9106889856</v>
      </c>
      <c r="M85" s="146">
        <f t="shared" si="7"/>
        <v>-110755.55555555553</v>
      </c>
      <c r="N85" s="149">
        <f t="shared" si="8"/>
        <v>-3.3220086237970214</v>
      </c>
      <c r="O85" s="9" t="str">
        <f t="shared" si="9"/>
        <v>ไม่คุ้มทุน</v>
      </c>
      <c r="P85" s="85"/>
      <c r="Q85" s="85"/>
      <c r="R85" s="85"/>
      <c r="S85" s="85"/>
      <c r="T85" s="85"/>
      <c r="U85" s="85"/>
      <c r="V85" s="85"/>
      <c r="W85" s="85"/>
      <c r="X85" s="85"/>
    </row>
    <row r="86" spans="1:28" s="5" customFormat="1" ht="20.25" customHeight="1" x14ac:dyDescent="0.25">
      <c r="A86" s="19"/>
      <c r="B86" s="31"/>
      <c r="C86" s="7">
        <v>76</v>
      </c>
      <c r="D86" s="79" t="s">
        <v>125</v>
      </c>
      <c r="E86" s="127">
        <v>1</v>
      </c>
      <c r="F86" s="112" t="s">
        <v>164</v>
      </c>
      <c r="G86" s="61"/>
      <c r="H86" s="185">
        <v>126429.44932875276</v>
      </c>
      <c r="I86" s="146">
        <f t="shared" si="6"/>
        <v>-126429.44932875276</v>
      </c>
      <c r="J86" s="55" t="e">
        <f t="shared" si="5"/>
        <v>#DIV/0!</v>
      </c>
      <c r="K86" s="185">
        <v>64.416666666667339</v>
      </c>
      <c r="L86" s="185">
        <v>4213490.2809272418</v>
      </c>
      <c r="M86" s="146">
        <f t="shared" si="7"/>
        <v>-61019.509650710876</v>
      </c>
      <c r="N86" s="149">
        <f t="shared" si="8"/>
        <v>-69.051526389611922</v>
      </c>
      <c r="O86" s="9" t="str">
        <f t="shared" si="9"/>
        <v>ไม่คุ้มทุน</v>
      </c>
      <c r="P86" s="85"/>
      <c r="Q86" s="85"/>
      <c r="R86" s="85"/>
      <c r="S86" s="85"/>
      <c r="T86" s="85"/>
      <c r="U86" s="85"/>
      <c r="V86" s="85"/>
      <c r="W86" s="85"/>
      <c r="X86" s="85"/>
      <c r="Y86" s="7"/>
      <c r="Z86" s="7"/>
      <c r="AA86" s="7"/>
      <c r="AB86" s="7"/>
    </row>
    <row r="87" spans="1:28" ht="20.25" customHeight="1" x14ac:dyDescent="0.25">
      <c r="A87" s="19"/>
      <c r="B87" s="16"/>
      <c r="C87" s="7">
        <v>77</v>
      </c>
      <c r="D87" s="96"/>
      <c r="E87" s="127">
        <v>2</v>
      </c>
      <c r="F87" s="109" t="s">
        <v>165</v>
      </c>
      <c r="G87" s="61"/>
      <c r="H87" s="185">
        <v>115203.37947256303</v>
      </c>
      <c r="I87" s="146">
        <f t="shared" si="6"/>
        <v>-115203.37947256303</v>
      </c>
      <c r="J87" s="55" t="e">
        <f t="shared" si="5"/>
        <v>#DIV/0!</v>
      </c>
      <c r="K87" s="185">
        <v>97.333333333332163</v>
      </c>
      <c r="L87" s="185">
        <v>6366567.4619959993</v>
      </c>
      <c r="M87" s="146">
        <f t="shared" si="7"/>
        <v>-49793.439794521153</v>
      </c>
      <c r="N87" s="149">
        <f t="shared" si="8"/>
        <v>-127.85956319283092</v>
      </c>
      <c r="O87" s="9" t="str">
        <f t="shared" si="9"/>
        <v>ไม่คุ้มทุน</v>
      </c>
      <c r="P87" s="85"/>
      <c r="Q87" s="85"/>
      <c r="R87" s="85"/>
      <c r="S87" s="85"/>
      <c r="T87" s="85"/>
      <c r="U87" s="85"/>
      <c r="V87" s="85"/>
      <c r="W87" s="85"/>
      <c r="X87" s="85"/>
    </row>
    <row r="88" spans="1:28" ht="20.25" customHeight="1" x14ac:dyDescent="0.25">
      <c r="A88" s="19"/>
      <c r="B88" s="31"/>
      <c r="C88" s="7">
        <v>78</v>
      </c>
      <c r="D88" s="80"/>
      <c r="E88" s="127">
        <v>3</v>
      </c>
      <c r="F88" s="107" t="s">
        <v>98</v>
      </c>
      <c r="G88" s="61"/>
      <c r="H88" s="185">
        <v>102857.09065011896</v>
      </c>
      <c r="I88" s="146">
        <f t="shared" si="6"/>
        <v>-102857.09065011896</v>
      </c>
      <c r="J88" s="55" t="e">
        <f t="shared" si="5"/>
        <v>#DIV/0!</v>
      </c>
      <c r="K88" s="185">
        <v>132.30555555555321</v>
      </c>
      <c r="L88" s="185">
        <v>8654098.4079585541</v>
      </c>
      <c r="M88" s="146">
        <f t="shared" si="7"/>
        <v>-37447.150972077085</v>
      </c>
      <c r="N88" s="149">
        <f t="shared" si="8"/>
        <v>-231.10165081481327</v>
      </c>
      <c r="O88" s="9" t="str">
        <f t="shared" si="9"/>
        <v>ไม่คุ้มทุน</v>
      </c>
      <c r="P88" s="85"/>
      <c r="Q88" s="85"/>
      <c r="R88" s="85"/>
      <c r="S88" s="85"/>
      <c r="T88" s="85"/>
      <c r="U88" s="85"/>
      <c r="V88" s="85"/>
      <c r="W88" s="85"/>
      <c r="X88" s="85"/>
    </row>
    <row r="89" spans="1:28" ht="20.25" customHeight="1" x14ac:dyDescent="0.5">
      <c r="A89" s="19"/>
      <c r="B89" s="32"/>
      <c r="C89" s="7">
        <v>79</v>
      </c>
      <c r="D89" s="98"/>
      <c r="E89" s="127">
        <v>4</v>
      </c>
      <c r="F89" s="109" t="s">
        <v>166</v>
      </c>
      <c r="G89" s="61"/>
      <c r="H89" s="185">
        <v>120609.88380772022</v>
      </c>
      <c r="I89" s="146">
        <f t="shared" si="6"/>
        <v>-120609.88380772022</v>
      </c>
      <c r="J89" s="55" t="e">
        <f t="shared" si="5"/>
        <v>#DIV/0!</v>
      </c>
      <c r="K89" s="185">
        <v>111.38888888888377</v>
      </c>
      <c r="L89" s="185">
        <v>7285940.5030259965</v>
      </c>
      <c r="M89" s="146">
        <f t="shared" si="7"/>
        <v>-55199.944129678348</v>
      </c>
      <c r="N89" s="149">
        <f t="shared" si="8"/>
        <v>-131.99180937410944</v>
      </c>
      <c r="O89" s="9" t="str">
        <f t="shared" si="9"/>
        <v>ไม่คุ้มทุน</v>
      </c>
      <c r="P89" s="85"/>
      <c r="Q89" s="85"/>
      <c r="R89" s="85"/>
      <c r="S89" s="85"/>
      <c r="T89" s="85"/>
      <c r="U89" s="85"/>
      <c r="V89" s="85"/>
      <c r="W89" s="85"/>
      <c r="X89" s="85"/>
    </row>
    <row r="90" spans="1:28" ht="20.25" customHeight="1" x14ac:dyDescent="0.5">
      <c r="A90" s="19"/>
      <c r="B90" s="32"/>
      <c r="C90" s="7">
        <v>80</v>
      </c>
      <c r="D90" s="141"/>
      <c r="E90" s="127">
        <v>5</v>
      </c>
      <c r="F90" s="120" t="s">
        <v>99</v>
      </c>
      <c r="G90" s="61"/>
      <c r="H90" s="185">
        <v>103986.95403115194</v>
      </c>
      <c r="I90" s="146">
        <f t="shared" si="6"/>
        <v>-103986.95403115194</v>
      </c>
      <c r="J90" s="55" t="e">
        <f t="shared" si="5"/>
        <v>#DIV/0!</v>
      </c>
      <c r="K90" s="185">
        <v>116.58333333333121</v>
      </c>
      <c r="L90" s="185">
        <v>7625708.8007982429</v>
      </c>
      <c r="M90" s="146">
        <f t="shared" si="7"/>
        <v>-38577.014353110062</v>
      </c>
      <c r="N90" s="149">
        <f t="shared" si="8"/>
        <v>-197.67493489768893</v>
      </c>
      <c r="O90" s="9" t="str">
        <f t="shared" si="9"/>
        <v>ไม่คุ้มทุน</v>
      </c>
      <c r="P90" s="85"/>
      <c r="Q90" s="85"/>
      <c r="R90" s="85"/>
      <c r="S90" s="85"/>
      <c r="T90" s="85"/>
      <c r="U90" s="85"/>
      <c r="V90" s="85"/>
      <c r="W90" s="85"/>
      <c r="X90" s="85"/>
    </row>
    <row r="91" spans="1:28" ht="20.25" customHeight="1" x14ac:dyDescent="0.5">
      <c r="A91" s="29"/>
      <c r="B91" s="32"/>
      <c r="C91" s="7">
        <v>81</v>
      </c>
      <c r="D91" s="141"/>
      <c r="E91" s="140">
        <v>6</v>
      </c>
      <c r="F91" s="120" t="s">
        <v>100</v>
      </c>
      <c r="G91" s="61"/>
      <c r="H91" s="185">
        <v>494721.27324325923</v>
      </c>
      <c r="I91" s="146">
        <f t="shared" si="6"/>
        <v>-494721.27324325923</v>
      </c>
      <c r="J91" s="55" t="e">
        <f t="shared" si="5"/>
        <v>#DIV/0!</v>
      </c>
      <c r="K91" s="185">
        <v>9.5833333333333339</v>
      </c>
      <c r="L91" s="185">
        <v>626845.25524790131</v>
      </c>
      <c r="M91" s="146">
        <f t="shared" si="7"/>
        <v>-429311.33356521738</v>
      </c>
      <c r="N91" s="149">
        <f t="shared" si="8"/>
        <v>-1.4601181153133387</v>
      </c>
      <c r="O91" s="9" t="str">
        <f t="shared" si="9"/>
        <v>ไม่คุ้มทุน</v>
      </c>
      <c r="P91" s="85"/>
      <c r="Q91" s="85"/>
      <c r="R91" s="85"/>
      <c r="S91" s="85"/>
      <c r="T91" s="85"/>
      <c r="U91" s="85"/>
      <c r="V91" s="85"/>
      <c r="W91" s="85"/>
      <c r="X91" s="85"/>
    </row>
    <row r="92" spans="1:28" ht="20.25" customHeight="1" x14ac:dyDescent="0.25">
      <c r="A92" s="19"/>
      <c r="B92" s="33"/>
      <c r="C92" s="7">
        <v>82</v>
      </c>
      <c r="D92" s="80"/>
      <c r="E92" s="140">
        <v>7</v>
      </c>
      <c r="F92" s="120" t="s">
        <v>101</v>
      </c>
      <c r="G92" s="61"/>
      <c r="H92" s="185">
        <v>65409.939678041876</v>
      </c>
      <c r="I92" s="146">
        <f t="shared" si="6"/>
        <v>-65409.939678041876</v>
      </c>
      <c r="J92" s="55" t="e">
        <f t="shared" si="5"/>
        <v>#DIV/0!</v>
      </c>
      <c r="K92" s="185">
        <v>1.35</v>
      </c>
      <c r="L92" s="185">
        <v>88303.418565356536</v>
      </c>
      <c r="M92" s="146">
        <f t="shared" si="7"/>
        <v>0</v>
      </c>
      <c r="N92" s="149" t="e">
        <f t="shared" si="8"/>
        <v>#DIV/0!</v>
      </c>
      <c r="O92" s="9" t="e">
        <f t="shared" si="9"/>
        <v>#DIV/0!</v>
      </c>
      <c r="P92" s="85"/>
      <c r="Q92" s="85"/>
      <c r="R92" s="85"/>
      <c r="S92" s="85"/>
      <c r="T92" s="85"/>
      <c r="U92" s="85"/>
      <c r="V92" s="85"/>
      <c r="W92" s="85"/>
      <c r="X92" s="85"/>
    </row>
    <row r="93" spans="1:28" ht="20.25" customHeight="1" x14ac:dyDescent="0.25">
      <c r="A93" s="19"/>
      <c r="B93" s="27"/>
      <c r="C93" s="7">
        <v>83</v>
      </c>
      <c r="D93" s="96"/>
      <c r="E93" s="140">
        <v>8</v>
      </c>
      <c r="F93" s="121" t="s">
        <v>102</v>
      </c>
      <c r="G93" s="61"/>
      <c r="H93" s="185">
        <v>65409.939678041876</v>
      </c>
      <c r="I93" s="146">
        <f t="shared" si="6"/>
        <v>-65409.939678041876</v>
      </c>
      <c r="J93" s="55" t="e">
        <f t="shared" si="5"/>
        <v>#DIV/0!</v>
      </c>
      <c r="K93" s="185">
        <v>0.45</v>
      </c>
      <c r="L93" s="185">
        <v>29434.472855118845</v>
      </c>
      <c r="M93" s="146">
        <f t="shared" si="7"/>
        <v>0</v>
      </c>
      <c r="N93" s="149" t="e">
        <f t="shared" si="8"/>
        <v>#DIV/0!</v>
      </c>
      <c r="O93" s="9" t="e">
        <f t="shared" si="9"/>
        <v>#DIV/0!</v>
      </c>
      <c r="P93" s="85"/>
      <c r="Q93" s="85"/>
      <c r="R93" s="85"/>
      <c r="S93" s="85"/>
      <c r="T93" s="85"/>
      <c r="U93" s="85"/>
      <c r="V93" s="85"/>
      <c r="W93" s="85"/>
      <c r="X93" s="85"/>
    </row>
    <row r="94" spans="1:28" ht="20.25" customHeight="1" x14ac:dyDescent="0.25">
      <c r="A94" s="19"/>
      <c r="B94" s="27"/>
      <c r="C94" s="7">
        <v>84</v>
      </c>
      <c r="D94" s="17" t="s">
        <v>44</v>
      </c>
      <c r="E94" s="127">
        <v>1</v>
      </c>
      <c r="F94" s="122" t="s">
        <v>218</v>
      </c>
      <c r="G94" s="61"/>
      <c r="H94" s="183">
        <v>23431338.959678043</v>
      </c>
      <c r="I94" s="146">
        <f t="shared" si="6"/>
        <v>-23431338.959678043</v>
      </c>
      <c r="J94" s="55" t="e">
        <f t="shared" si="5"/>
        <v>#DIV/0!</v>
      </c>
      <c r="K94" s="183">
        <v>0.5</v>
      </c>
      <c r="L94" s="183">
        <v>32704.969839020938</v>
      </c>
      <c r="M94" s="146">
        <f t="shared" si="7"/>
        <v>-23365929.02</v>
      </c>
      <c r="N94" s="149">
        <f t="shared" si="8"/>
        <v>-1.3996862616088243E-3</v>
      </c>
      <c r="O94" s="9" t="str">
        <f t="shared" si="9"/>
        <v>ไม่คุ้มทุน</v>
      </c>
      <c r="P94" s="85"/>
      <c r="Q94" s="85"/>
      <c r="R94" s="85"/>
      <c r="S94" s="85"/>
      <c r="T94" s="85"/>
      <c r="U94" s="85"/>
      <c r="V94" s="85"/>
      <c r="W94" s="85"/>
      <c r="X94" s="85"/>
    </row>
    <row r="95" spans="1:28" ht="20.25" customHeight="1" x14ac:dyDescent="0.25">
      <c r="A95" s="29"/>
      <c r="B95" s="34"/>
      <c r="C95" s="7">
        <v>85</v>
      </c>
      <c r="D95" s="96"/>
      <c r="E95" s="127">
        <v>2</v>
      </c>
      <c r="F95" s="122" t="s">
        <v>167</v>
      </c>
      <c r="G95" s="61"/>
      <c r="H95" s="183">
        <v>101004.72634310546</v>
      </c>
      <c r="I95" s="146">
        <f t="shared" si="6"/>
        <v>-101004.72634310546</v>
      </c>
      <c r="J95" s="55" t="e">
        <f t="shared" si="5"/>
        <v>#DIV/0!</v>
      </c>
      <c r="K95" s="183">
        <v>461.52777777775333</v>
      </c>
      <c r="L95" s="183">
        <v>30188504.104183562</v>
      </c>
      <c r="M95" s="146">
        <f t="shared" si="7"/>
        <v>-35594.786665063584</v>
      </c>
      <c r="N95" s="149">
        <f t="shared" si="8"/>
        <v>-848.11588810036869</v>
      </c>
      <c r="O95" s="9" t="str">
        <f t="shared" si="9"/>
        <v>ไม่คุ้มทุน</v>
      </c>
      <c r="P95" s="85"/>
      <c r="Q95" s="85"/>
      <c r="R95" s="85"/>
      <c r="S95" s="85"/>
      <c r="T95" s="85"/>
      <c r="U95" s="85"/>
      <c r="V95" s="85"/>
      <c r="W95" s="85"/>
      <c r="X95" s="85"/>
    </row>
    <row r="96" spans="1:28" ht="20.25" customHeight="1" x14ac:dyDescent="0.25">
      <c r="A96" s="19"/>
      <c r="B96" s="12"/>
      <c r="C96" s="7">
        <v>86</v>
      </c>
      <c r="D96" s="95"/>
      <c r="E96" s="127">
        <v>3</v>
      </c>
      <c r="F96" s="123" t="s">
        <v>168</v>
      </c>
      <c r="G96" s="61"/>
      <c r="H96" s="183">
        <v>86422.290737272298</v>
      </c>
      <c r="I96" s="146">
        <f t="shared" si="6"/>
        <v>-86422.290737272298</v>
      </c>
      <c r="J96" s="55" t="e">
        <f t="shared" si="5"/>
        <v>#DIV/0!</v>
      </c>
      <c r="K96" s="183">
        <v>57.82500000000006</v>
      </c>
      <c r="L96" s="183">
        <v>3782329.7618827755</v>
      </c>
      <c r="M96" s="146">
        <f t="shared" si="7"/>
        <v>-21012.351059230423</v>
      </c>
      <c r="N96" s="149">
        <f t="shared" si="8"/>
        <v>-180.00507183708282</v>
      </c>
      <c r="O96" s="9" t="str">
        <f t="shared" si="9"/>
        <v>ไม่คุ้มทุน</v>
      </c>
      <c r="P96" s="85"/>
      <c r="Q96" s="85"/>
      <c r="R96" s="85"/>
      <c r="S96" s="85"/>
      <c r="T96" s="85"/>
      <c r="U96" s="85"/>
      <c r="V96" s="85"/>
      <c r="W96" s="85"/>
      <c r="X96" s="85"/>
    </row>
    <row r="97" spans="1:28" ht="20.25" customHeight="1" x14ac:dyDescent="0.25">
      <c r="A97" s="19"/>
      <c r="B97" s="12"/>
      <c r="C97" s="7">
        <v>87</v>
      </c>
      <c r="D97" s="94" t="s">
        <v>42</v>
      </c>
      <c r="E97" s="127">
        <v>1</v>
      </c>
      <c r="F97" s="112" t="s">
        <v>169</v>
      </c>
      <c r="G97" s="61"/>
      <c r="H97" s="183">
        <v>130824.01641595276</v>
      </c>
      <c r="I97" s="146">
        <f t="shared" si="6"/>
        <v>-130824.01641595276</v>
      </c>
      <c r="J97" s="55" t="e">
        <f t="shared" si="5"/>
        <v>#DIV/0!</v>
      </c>
      <c r="K97" s="183">
        <v>154.79109761908074</v>
      </c>
      <c r="L97" s="183">
        <v>10124876.357961962</v>
      </c>
      <c r="M97" s="146">
        <f t="shared" si="7"/>
        <v>-65414.076737910895</v>
      </c>
      <c r="N97" s="149">
        <f t="shared" si="8"/>
        <v>-154.78130798250746</v>
      </c>
      <c r="O97" s="9" t="str">
        <f t="shared" si="9"/>
        <v>ไม่คุ้มทุน</v>
      </c>
      <c r="P97" s="85"/>
      <c r="Q97" s="85"/>
      <c r="R97" s="85"/>
      <c r="S97" s="85"/>
      <c r="T97" s="85"/>
      <c r="U97" s="85"/>
      <c r="V97" s="85"/>
      <c r="W97" s="85"/>
      <c r="X97" s="85"/>
      <c r="Y97" s="5"/>
    </row>
    <row r="98" spans="1:28" ht="20.25" customHeight="1" x14ac:dyDescent="0.25">
      <c r="A98" s="19"/>
      <c r="B98" s="12"/>
      <c r="C98" s="7">
        <v>88</v>
      </c>
      <c r="D98" s="96"/>
      <c r="E98" s="127">
        <v>2</v>
      </c>
      <c r="F98" s="112" t="s">
        <v>170</v>
      </c>
      <c r="G98" s="61"/>
      <c r="H98" s="183">
        <v>175125.94475798862</v>
      </c>
      <c r="I98" s="146">
        <f t="shared" si="6"/>
        <v>-175125.94475798862</v>
      </c>
      <c r="J98" s="55" t="e">
        <f t="shared" si="5"/>
        <v>#DIV/0!</v>
      </c>
      <c r="K98" s="183">
        <v>77.177122989758345</v>
      </c>
      <c r="L98" s="183">
        <v>5048150.9592849119</v>
      </c>
      <c r="M98" s="146">
        <f t="shared" si="7"/>
        <v>-109716.00507994674</v>
      </c>
      <c r="N98" s="149">
        <f t="shared" si="8"/>
        <v>-46.011071544269925</v>
      </c>
      <c r="O98" s="9" t="str">
        <f t="shared" si="9"/>
        <v>ไม่คุ้มทุน</v>
      </c>
      <c r="P98" s="85"/>
      <c r="Q98" s="85"/>
      <c r="R98" s="85"/>
      <c r="S98" s="85"/>
      <c r="T98" s="85"/>
      <c r="U98" s="85"/>
      <c r="V98" s="85"/>
      <c r="W98" s="85"/>
      <c r="X98" s="85"/>
      <c r="Y98" s="5"/>
      <c r="Z98" s="5"/>
      <c r="AA98" s="5"/>
    </row>
    <row r="99" spans="1:28" ht="20.25" customHeight="1" x14ac:dyDescent="0.25">
      <c r="A99" s="19"/>
      <c r="B99" s="12"/>
      <c r="C99" s="7">
        <v>89</v>
      </c>
      <c r="D99" s="96"/>
      <c r="E99" s="127">
        <v>3</v>
      </c>
      <c r="F99" s="112" t="s">
        <v>171</v>
      </c>
      <c r="G99" s="61"/>
      <c r="H99" s="183">
        <v>112191.53250814164</v>
      </c>
      <c r="I99" s="146">
        <f t="shared" si="6"/>
        <v>-112191.53250814164</v>
      </c>
      <c r="J99" s="55" t="e">
        <f t="shared" si="5"/>
        <v>#DIV/0!</v>
      </c>
      <c r="K99" s="183">
        <v>227.80356831166225</v>
      </c>
      <c r="L99" s="183">
        <v>14900617.661708519</v>
      </c>
      <c r="M99" s="146">
        <f t="shared" si="7"/>
        <v>-46781.592830099762</v>
      </c>
      <c r="N99" s="149">
        <f t="shared" si="8"/>
        <v>-318.51454301319359</v>
      </c>
      <c r="O99" s="9" t="str">
        <f t="shared" si="9"/>
        <v>ไม่คุ้มทุน</v>
      </c>
      <c r="P99" s="85"/>
      <c r="Q99" s="85"/>
      <c r="R99" s="85"/>
      <c r="S99" s="85"/>
      <c r="T99" s="85"/>
      <c r="U99" s="85"/>
      <c r="V99" s="85"/>
      <c r="W99" s="85"/>
      <c r="X99" s="85"/>
      <c r="Y99" s="5"/>
      <c r="Z99" s="5"/>
      <c r="AA99" s="5"/>
      <c r="AB99" s="5"/>
    </row>
    <row r="100" spans="1:28" ht="20.25" customHeight="1" x14ac:dyDescent="0.25">
      <c r="A100" s="19"/>
      <c r="B100" s="12"/>
      <c r="C100" s="7">
        <v>90</v>
      </c>
      <c r="D100" s="96"/>
      <c r="E100" s="127">
        <v>4</v>
      </c>
      <c r="F100" s="112" t="s">
        <v>465</v>
      </c>
      <c r="G100" s="61"/>
      <c r="H100" s="183">
        <v>171873.00142755953</v>
      </c>
      <c r="I100" s="146">
        <f t="shared" si="6"/>
        <v>-171873.00142755953</v>
      </c>
      <c r="J100" s="55" t="e">
        <f t="shared" si="5"/>
        <v>#DIV/0!</v>
      </c>
      <c r="K100" s="183">
        <v>78.429431023176747</v>
      </c>
      <c r="L100" s="183">
        <v>5130064.3522091368</v>
      </c>
      <c r="M100" s="146">
        <f t="shared" si="7"/>
        <v>-106463.06174951766</v>
      </c>
      <c r="N100" s="149">
        <f t="shared" si="8"/>
        <v>-48.186331182912646</v>
      </c>
      <c r="O100" s="9" t="str">
        <f t="shared" si="9"/>
        <v>ไม่คุ้มทุน</v>
      </c>
      <c r="P100" s="85"/>
      <c r="Q100" s="85"/>
      <c r="R100" s="85"/>
      <c r="S100" s="85"/>
      <c r="T100" s="85"/>
      <c r="U100" s="85"/>
      <c r="V100" s="85"/>
      <c r="W100" s="85"/>
      <c r="X100" s="85"/>
      <c r="Y100" s="5"/>
      <c r="Z100" s="5"/>
      <c r="AA100" s="5"/>
      <c r="AB100" s="5"/>
    </row>
    <row r="101" spans="1:28" s="5" customFormat="1" ht="20.25" customHeight="1" x14ac:dyDescent="0.25">
      <c r="A101" s="29"/>
      <c r="B101" s="17"/>
      <c r="C101" s="7">
        <v>91</v>
      </c>
      <c r="D101" s="96"/>
      <c r="E101" s="127">
        <v>5</v>
      </c>
      <c r="F101" s="112" t="s">
        <v>172</v>
      </c>
      <c r="G101" s="61"/>
      <c r="H101" s="183">
        <v>133904.83615938411</v>
      </c>
      <c r="I101" s="146">
        <f t="shared" si="6"/>
        <v>-133904.83615938411</v>
      </c>
      <c r="J101" s="55" t="e">
        <f t="shared" si="5"/>
        <v>#DIV/0!</v>
      </c>
      <c r="K101" s="183">
        <v>147.74322450077079</v>
      </c>
      <c r="L101" s="183">
        <v>9663875.4024348166</v>
      </c>
      <c r="M101" s="146">
        <f t="shared" si="7"/>
        <v>-68494.896481342235</v>
      </c>
      <c r="N101" s="149">
        <f t="shared" si="8"/>
        <v>-141.08898471095904</v>
      </c>
      <c r="O101" s="9" t="str">
        <f t="shared" si="9"/>
        <v>ไม่คุ้มทุน</v>
      </c>
      <c r="P101" s="85"/>
      <c r="Q101" s="85"/>
      <c r="R101" s="85"/>
      <c r="S101" s="85"/>
      <c r="T101" s="85"/>
      <c r="U101" s="85"/>
      <c r="V101" s="85"/>
      <c r="W101" s="85"/>
      <c r="X101" s="85"/>
      <c r="Y101" s="7"/>
    </row>
    <row r="102" spans="1:28" s="5" customFormat="1" ht="20.25" customHeight="1" x14ac:dyDescent="0.25">
      <c r="A102" s="211"/>
      <c r="B102" s="12"/>
      <c r="C102" s="7">
        <v>92</v>
      </c>
      <c r="D102" s="95"/>
      <c r="E102" s="127">
        <v>6</v>
      </c>
      <c r="F102" s="117" t="s">
        <v>103</v>
      </c>
      <c r="G102" s="61"/>
      <c r="H102" s="183">
        <v>80469.711757813959</v>
      </c>
      <c r="I102" s="146">
        <f t="shared" si="6"/>
        <v>-80469.711757813959</v>
      </c>
      <c r="J102" s="55" t="e">
        <f t="shared" si="5"/>
        <v>#DIV/0!</v>
      </c>
      <c r="K102" s="183">
        <v>26.325000000000006</v>
      </c>
      <c r="L102" s="183">
        <v>1721916.6620244528</v>
      </c>
      <c r="M102" s="146">
        <f t="shared" si="7"/>
        <v>-15059.772079772083</v>
      </c>
      <c r="N102" s="149">
        <f t="shared" si="8"/>
        <v>-114.33882617236213</v>
      </c>
      <c r="O102" s="9" t="str">
        <f t="shared" si="9"/>
        <v>ไม่คุ้มทุน</v>
      </c>
      <c r="P102" s="85"/>
      <c r="Q102" s="85"/>
      <c r="R102" s="85"/>
      <c r="S102" s="85"/>
      <c r="T102" s="85"/>
      <c r="U102" s="85"/>
      <c r="V102" s="85"/>
      <c r="W102" s="85"/>
      <c r="X102" s="85"/>
      <c r="Y102" s="7"/>
      <c r="Z102" s="7"/>
      <c r="AA102" s="7"/>
    </row>
    <row r="103" spans="1:28" s="5" customFormat="1" ht="20.25" customHeight="1" x14ac:dyDescent="0.25">
      <c r="A103" s="213"/>
      <c r="B103" s="29"/>
      <c r="C103" s="7">
        <v>93</v>
      </c>
      <c r="D103" s="94" t="s">
        <v>43</v>
      </c>
      <c r="E103" s="127">
        <v>1</v>
      </c>
      <c r="F103" s="112" t="s">
        <v>173</v>
      </c>
      <c r="G103" s="61"/>
      <c r="H103" s="183">
        <v>118239.2415165899</v>
      </c>
      <c r="I103" s="146">
        <f t="shared" si="6"/>
        <v>-118239.2415165899</v>
      </c>
      <c r="J103" s="55" t="e">
        <f t="shared" si="5"/>
        <v>#DIV/0!</v>
      </c>
      <c r="K103" s="183">
        <v>272.22213164865974</v>
      </c>
      <c r="L103" s="183">
        <v>17806033.210166808</v>
      </c>
      <c r="M103" s="146">
        <f t="shared" si="7"/>
        <v>-52829.301838548025</v>
      </c>
      <c r="N103" s="149">
        <f t="shared" si="8"/>
        <v>-337.04842938458552</v>
      </c>
      <c r="O103" s="9" t="str">
        <f t="shared" si="9"/>
        <v>ไม่คุ้มทุน</v>
      </c>
      <c r="P103" s="85"/>
      <c r="Q103" s="85"/>
      <c r="R103" s="85"/>
      <c r="S103" s="85"/>
      <c r="T103" s="85"/>
      <c r="U103" s="85"/>
      <c r="V103" s="85"/>
      <c r="W103" s="85"/>
      <c r="X103" s="85"/>
      <c r="Y103" s="7"/>
      <c r="Z103" s="7"/>
      <c r="AA103" s="7"/>
      <c r="AB103" s="7"/>
    </row>
    <row r="104" spans="1:28" s="5" customFormat="1" ht="20.25" customHeight="1" x14ac:dyDescent="0.25">
      <c r="A104" s="212"/>
      <c r="B104" s="12"/>
      <c r="C104" s="7">
        <v>94</v>
      </c>
      <c r="D104" s="96"/>
      <c r="E104" s="127">
        <v>2</v>
      </c>
      <c r="F104" s="124" t="s">
        <v>219</v>
      </c>
      <c r="G104" s="61"/>
      <c r="H104" s="183">
        <v>21375708.6031866</v>
      </c>
      <c r="I104" s="146">
        <f t="shared" si="6"/>
        <v>-21375708.6031866</v>
      </c>
      <c r="J104" s="55" t="e">
        <f t="shared" si="5"/>
        <v>#DIV/0!</v>
      </c>
      <c r="K104" s="183">
        <v>0.44453501800149442</v>
      </c>
      <c r="L104" s="183">
        <v>29077.00871225501</v>
      </c>
      <c r="M104" s="146">
        <f t="shared" si="7"/>
        <v>-21310298.663508557</v>
      </c>
      <c r="N104" s="149">
        <f t="shared" si="8"/>
        <v>-1.364458057176179E-3</v>
      </c>
      <c r="O104" s="9" t="str">
        <f t="shared" si="9"/>
        <v>ไม่คุ้มทุน</v>
      </c>
      <c r="P104" s="85"/>
      <c r="Q104" s="85"/>
      <c r="R104" s="85"/>
      <c r="S104" s="85"/>
      <c r="T104" s="85"/>
      <c r="U104" s="85"/>
      <c r="V104" s="85"/>
      <c r="W104" s="85"/>
      <c r="X104" s="85"/>
      <c r="Y104" s="7"/>
      <c r="Z104" s="7"/>
      <c r="AA104" s="7"/>
      <c r="AB104" s="7"/>
    </row>
    <row r="105" spans="1:28" ht="20.25" customHeight="1" x14ac:dyDescent="0.25">
      <c r="A105" s="211"/>
      <c r="B105" s="12"/>
      <c r="C105" s="7">
        <v>95</v>
      </c>
      <c r="D105" s="95"/>
      <c r="E105" s="127">
        <v>3</v>
      </c>
      <c r="F105" s="112" t="s">
        <v>174</v>
      </c>
      <c r="G105" s="61"/>
      <c r="H105" s="183">
        <v>82829.109921246461</v>
      </c>
      <c r="I105" s="146">
        <f t="shared" si="6"/>
        <v>-82829.109921246461</v>
      </c>
      <c r="J105" s="55" t="e">
        <f t="shared" si="5"/>
        <v>#DIV/0!</v>
      </c>
      <c r="K105" s="183">
        <v>17.474999999999994</v>
      </c>
      <c r="L105" s="183">
        <v>1143038.6958737813</v>
      </c>
      <c r="M105" s="146">
        <f t="shared" si="7"/>
        <v>-17419.170243204593</v>
      </c>
      <c r="N105" s="149">
        <f t="shared" si="8"/>
        <v>-65.619583476985255</v>
      </c>
      <c r="O105" s="9" t="str">
        <f t="shared" si="9"/>
        <v>ไม่คุ้มทุน</v>
      </c>
      <c r="P105" s="85"/>
      <c r="Q105" s="85"/>
      <c r="R105" s="85"/>
      <c r="S105" s="85"/>
      <c r="T105" s="85"/>
      <c r="U105" s="85"/>
      <c r="V105" s="85"/>
      <c r="W105" s="85"/>
      <c r="X105" s="85"/>
    </row>
    <row r="106" spans="1:28" ht="20.25" customHeight="1" x14ac:dyDescent="0.25">
      <c r="A106" s="213"/>
      <c r="B106" s="12"/>
      <c r="C106" s="7">
        <v>96</v>
      </c>
      <c r="D106" s="94" t="s">
        <v>104</v>
      </c>
      <c r="E106" s="127">
        <v>1</v>
      </c>
      <c r="F106" s="112" t="s">
        <v>175</v>
      </c>
      <c r="G106" s="61"/>
      <c r="H106" s="183">
        <v>100121.66392722352</v>
      </c>
      <c r="I106" s="146">
        <f t="shared" si="6"/>
        <v>-100121.66392722352</v>
      </c>
      <c r="J106" s="55" t="e">
        <f t="shared" si="5"/>
        <v>#DIV/0!</v>
      </c>
      <c r="K106" s="183">
        <v>204.68027696725076</v>
      </c>
      <c r="L106" s="183">
        <v>13388124.569712777</v>
      </c>
      <c r="M106" s="146">
        <f t="shared" si="7"/>
        <v>-34711.724249181643</v>
      </c>
      <c r="N106" s="149">
        <f t="shared" si="8"/>
        <v>-385.69459913903336</v>
      </c>
      <c r="O106" s="9" t="str">
        <f t="shared" si="9"/>
        <v>ไม่คุ้มทุน</v>
      </c>
      <c r="P106" s="85"/>
      <c r="Q106" s="85"/>
      <c r="R106" s="85"/>
      <c r="S106" s="85"/>
      <c r="T106" s="85"/>
      <c r="U106" s="85"/>
      <c r="V106" s="85"/>
      <c r="W106" s="85"/>
      <c r="X106" s="85"/>
    </row>
    <row r="107" spans="1:28" ht="20.25" customHeight="1" x14ac:dyDescent="0.25">
      <c r="A107" s="213"/>
      <c r="B107" s="12"/>
      <c r="C107" s="7">
        <v>97</v>
      </c>
      <c r="D107" s="96"/>
      <c r="E107" s="127">
        <v>2</v>
      </c>
      <c r="F107" s="112" t="s">
        <v>176</v>
      </c>
      <c r="G107" s="61"/>
      <c r="H107" s="183">
        <v>295553.7550834975</v>
      </c>
      <c r="I107" s="146">
        <f t="shared" si="6"/>
        <v>-295553.7550834975</v>
      </c>
      <c r="J107" s="55" t="e">
        <f t="shared" si="5"/>
        <v>#DIV/0!</v>
      </c>
      <c r="K107" s="183">
        <v>31.752310269381695</v>
      </c>
      <c r="L107" s="183">
        <v>2076916.6993587262</v>
      </c>
      <c r="M107" s="146">
        <f t="shared" si="7"/>
        <v>-230143.81540545562</v>
      </c>
      <c r="N107" s="149">
        <f t="shared" si="8"/>
        <v>-9.0244297710095758</v>
      </c>
      <c r="O107" s="9" t="str">
        <f t="shared" si="9"/>
        <v>ไม่คุ้มทุน</v>
      </c>
      <c r="P107" s="85"/>
      <c r="Q107" s="85"/>
      <c r="R107" s="85"/>
      <c r="S107" s="85"/>
      <c r="T107" s="85"/>
      <c r="U107" s="85"/>
      <c r="V107" s="85"/>
      <c r="W107" s="85"/>
      <c r="X107" s="85"/>
    </row>
    <row r="108" spans="1:28" ht="20.25" customHeight="1" x14ac:dyDescent="0.25">
      <c r="A108" s="17"/>
      <c r="B108" s="23"/>
      <c r="C108" s="7">
        <v>98</v>
      </c>
      <c r="D108" s="96"/>
      <c r="E108" s="127">
        <v>3</v>
      </c>
      <c r="F108" s="112" t="s">
        <v>177</v>
      </c>
      <c r="G108" s="61"/>
      <c r="H108" s="183">
        <v>78828.562824066539</v>
      </c>
      <c r="I108" s="146">
        <f t="shared" si="6"/>
        <v>-78828.562824066539</v>
      </c>
      <c r="J108" s="55" t="e">
        <f t="shared" si="5"/>
        <v>#DIV/0!</v>
      </c>
      <c r="K108" s="183">
        <v>734.41225870128642</v>
      </c>
      <c r="L108" s="183">
        <v>48037861.540465631</v>
      </c>
      <c r="M108" s="146">
        <f t="shared" si="7"/>
        <v>-13418.623146024664</v>
      </c>
      <c r="N108" s="149">
        <f t="shared" si="8"/>
        <v>-3579.9396866359643</v>
      </c>
      <c r="O108" s="9" t="str">
        <f t="shared" si="9"/>
        <v>ไม่คุ้มทุน</v>
      </c>
      <c r="P108" s="85"/>
      <c r="Q108" s="85"/>
      <c r="R108" s="85"/>
      <c r="S108" s="85"/>
      <c r="T108" s="85"/>
      <c r="U108" s="85"/>
      <c r="V108" s="85"/>
      <c r="W108" s="85"/>
      <c r="X108" s="85"/>
    </row>
    <row r="109" spans="1:28" ht="20.25" customHeight="1" x14ac:dyDescent="0.25">
      <c r="A109" s="19"/>
      <c r="B109" s="27"/>
      <c r="C109" s="7">
        <v>99</v>
      </c>
      <c r="D109" s="100"/>
      <c r="E109" s="128">
        <v>4</v>
      </c>
      <c r="F109" s="125" t="s">
        <v>178</v>
      </c>
      <c r="G109" s="61"/>
      <c r="H109" s="183">
        <v>189051.33872580063</v>
      </c>
      <c r="I109" s="146">
        <f t="shared" si="6"/>
        <v>-189051.33872580063</v>
      </c>
      <c r="J109" s="55" t="e">
        <f t="shared" si="5"/>
        <v>#DIV/0!</v>
      </c>
      <c r="K109" s="183">
        <v>58.590914605674307</v>
      </c>
      <c r="L109" s="183">
        <v>3832428.1900384589</v>
      </c>
      <c r="M109" s="146">
        <f t="shared" si="7"/>
        <v>-123641.39904775875</v>
      </c>
      <c r="N109" s="149">
        <f t="shared" si="8"/>
        <v>-30.99631854342018</v>
      </c>
      <c r="O109" s="9" t="str">
        <f t="shared" si="9"/>
        <v>ไม่คุ้มทุน</v>
      </c>
      <c r="P109" s="85"/>
      <c r="Q109" s="85"/>
      <c r="R109" s="85"/>
      <c r="S109" s="85"/>
      <c r="T109" s="85"/>
      <c r="U109" s="85"/>
      <c r="V109" s="85"/>
      <c r="W109" s="85"/>
      <c r="X109" s="85"/>
    </row>
    <row r="110" spans="1:28" ht="20.25" customHeight="1" x14ac:dyDescent="0.25">
      <c r="A110" s="19"/>
      <c r="B110" s="27"/>
      <c r="C110" s="7">
        <v>100</v>
      </c>
      <c r="D110" s="96"/>
      <c r="E110" s="127">
        <v>5</v>
      </c>
      <c r="F110" s="122" t="s">
        <v>179</v>
      </c>
      <c r="G110" s="61"/>
      <c r="H110" s="183">
        <v>92139.610842016336</v>
      </c>
      <c r="I110" s="146">
        <f t="shared" si="6"/>
        <v>-92139.610842016336</v>
      </c>
      <c r="J110" s="55" t="e">
        <f t="shared" si="5"/>
        <v>#DIV/0!</v>
      </c>
      <c r="K110" s="183">
        <v>312.23584016932443</v>
      </c>
      <c r="L110" s="183">
        <v>20423327.470798235</v>
      </c>
      <c r="M110" s="146">
        <f t="shared" si="7"/>
        <v>-26729.671163974461</v>
      </c>
      <c r="N110" s="149">
        <f t="shared" si="8"/>
        <v>-764.06953701414227</v>
      </c>
      <c r="O110" s="9" t="str">
        <f t="shared" si="9"/>
        <v>ไม่คุ้มทุน</v>
      </c>
      <c r="P110" s="85"/>
      <c r="Q110" s="85"/>
      <c r="R110" s="85"/>
      <c r="S110" s="85"/>
      <c r="T110" s="85"/>
      <c r="U110" s="85"/>
      <c r="V110" s="85"/>
      <c r="W110" s="85"/>
      <c r="X110" s="85"/>
    </row>
    <row r="111" spans="1:28" ht="20.25" customHeight="1" x14ac:dyDescent="0.25">
      <c r="A111" s="19"/>
      <c r="B111" s="27"/>
      <c r="C111" s="7">
        <v>101</v>
      </c>
      <c r="D111" s="96"/>
      <c r="E111" s="127">
        <v>6</v>
      </c>
      <c r="F111" s="122" t="s">
        <v>180</v>
      </c>
      <c r="G111" s="61"/>
      <c r="H111" s="183">
        <v>102554.3154116349</v>
      </c>
      <c r="I111" s="146">
        <f t="shared" si="6"/>
        <v>-102554.3154116349</v>
      </c>
      <c r="J111" s="55" t="e">
        <f t="shared" si="5"/>
        <v>#DIV/0!</v>
      </c>
      <c r="K111" s="183">
        <v>224.13395484269768</v>
      </c>
      <c r="L111" s="183">
        <v>14660588.466061817</v>
      </c>
      <c r="M111" s="146">
        <f t="shared" si="7"/>
        <v>-37144.375733593028</v>
      </c>
      <c r="N111" s="149">
        <f t="shared" si="8"/>
        <v>-394.69201397300418</v>
      </c>
      <c r="O111" s="9" t="str">
        <f t="shared" si="9"/>
        <v>ไม่คุ้มทุน</v>
      </c>
      <c r="P111" s="85"/>
      <c r="Q111" s="85"/>
      <c r="R111" s="85"/>
      <c r="S111" s="85"/>
      <c r="T111" s="85"/>
      <c r="U111" s="85"/>
      <c r="V111" s="85"/>
      <c r="W111" s="85"/>
      <c r="X111" s="85"/>
    </row>
    <row r="112" spans="1:28" ht="20.25" customHeight="1" x14ac:dyDescent="0.25">
      <c r="A112" s="19"/>
      <c r="B112" s="27"/>
      <c r="C112" s="7">
        <v>102</v>
      </c>
      <c r="D112" s="96"/>
      <c r="E112" s="127">
        <v>7</v>
      </c>
      <c r="F112" s="122" t="s">
        <v>181</v>
      </c>
      <c r="G112" s="61"/>
      <c r="H112" s="209">
        <v>0</v>
      </c>
      <c r="I112" s="146">
        <f t="shared" si="6"/>
        <v>0</v>
      </c>
      <c r="J112" s="55" t="e">
        <f t="shared" si="5"/>
        <v>#DIV/0!</v>
      </c>
      <c r="K112" s="183">
        <v>0</v>
      </c>
      <c r="L112" s="183">
        <v>0</v>
      </c>
      <c r="M112" s="146" t="e">
        <f t="shared" si="7"/>
        <v>#DIV/0!</v>
      </c>
      <c r="N112" s="149" t="e">
        <f t="shared" si="8"/>
        <v>#DIV/0!</v>
      </c>
      <c r="O112" s="9" t="e">
        <f t="shared" si="9"/>
        <v>#DIV/0!</v>
      </c>
      <c r="P112" s="85"/>
      <c r="Q112" s="85"/>
      <c r="R112" s="85"/>
      <c r="S112" s="85"/>
      <c r="T112" s="85"/>
      <c r="U112" s="85"/>
      <c r="V112" s="85"/>
      <c r="W112" s="85"/>
      <c r="X112" s="85"/>
    </row>
    <row r="113" spans="1:24" ht="20.25" customHeight="1" x14ac:dyDescent="0.25">
      <c r="A113" s="19"/>
      <c r="B113" s="27"/>
      <c r="C113" s="7">
        <v>103</v>
      </c>
      <c r="D113" s="17" t="s">
        <v>45</v>
      </c>
      <c r="E113" s="127">
        <v>1</v>
      </c>
      <c r="F113" s="122" t="s">
        <v>182</v>
      </c>
      <c r="G113" s="61"/>
      <c r="H113" s="183">
        <v>111345.83779129265</v>
      </c>
      <c r="I113" s="146">
        <f t="shared" si="6"/>
        <v>-111345.83779129265</v>
      </c>
      <c r="J113" s="55" t="e">
        <f t="shared" si="5"/>
        <v>#DIV/0!</v>
      </c>
      <c r="K113" s="183">
        <v>156.41448141721577</v>
      </c>
      <c r="L113" s="183">
        <v>10231061.794272285</v>
      </c>
      <c r="M113" s="146">
        <f t="shared" si="7"/>
        <v>-45935.898113250776</v>
      </c>
      <c r="N113" s="149">
        <f t="shared" si="8"/>
        <v>-222.72475807588509</v>
      </c>
      <c r="O113" s="9" t="str">
        <f t="shared" si="9"/>
        <v>ไม่คุ้มทุน</v>
      </c>
      <c r="P113" s="85"/>
      <c r="Q113" s="85"/>
      <c r="R113" s="85"/>
      <c r="S113" s="85"/>
      <c r="T113" s="85"/>
      <c r="U113" s="85"/>
      <c r="V113" s="85"/>
      <c r="W113" s="85"/>
      <c r="X113" s="85"/>
    </row>
    <row r="114" spans="1:24" ht="20.25" customHeight="1" x14ac:dyDescent="0.25">
      <c r="A114" s="29"/>
      <c r="B114" s="25"/>
      <c r="C114" s="7">
        <v>104</v>
      </c>
      <c r="D114" s="96"/>
      <c r="E114" s="127">
        <v>2</v>
      </c>
      <c r="F114" s="122" t="s">
        <v>105</v>
      </c>
      <c r="G114" s="61"/>
      <c r="H114" s="183">
        <v>136027.39634347826</v>
      </c>
      <c r="I114" s="146">
        <f t="shared" si="6"/>
        <v>-136027.39634347826</v>
      </c>
      <c r="J114" s="55" t="e">
        <f t="shared" si="5"/>
        <v>#DIV/0!</v>
      </c>
      <c r="K114" s="183">
        <v>99.517561289599186</v>
      </c>
      <c r="L114" s="183">
        <v>6509437.680858518</v>
      </c>
      <c r="M114" s="146">
        <f t="shared" si="7"/>
        <v>-70617.456665436388</v>
      </c>
      <c r="N114" s="149">
        <f t="shared" si="8"/>
        <v>-92.17887457627107</v>
      </c>
      <c r="O114" s="9" t="str">
        <f t="shared" si="9"/>
        <v>ไม่คุ้มทุน</v>
      </c>
      <c r="P114" s="85"/>
      <c r="Q114" s="85"/>
      <c r="R114" s="85"/>
      <c r="S114" s="85"/>
      <c r="T114" s="85"/>
      <c r="U114" s="85"/>
      <c r="V114" s="85"/>
      <c r="W114" s="85"/>
      <c r="X114" s="85"/>
    </row>
    <row r="115" spans="1:24" ht="20.25" customHeight="1" x14ac:dyDescent="0.25">
      <c r="A115" s="17"/>
      <c r="B115" s="23"/>
      <c r="C115" s="7">
        <v>105</v>
      </c>
      <c r="D115" s="96"/>
      <c r="E115" s="127">
        <v>3</v>
      </c>
      <c r="F115" s="126" t="s">
        <v>106</v>
      </c>
      <c r="G115" s="61"/>
      <c r="H115" s="183">
        <v>106079.99465020224</v>
      </c>
      <c r="I115" s="146">
        <f t="shared" si="6"/>
        <v>-106079.99465020224</v>
      </c>
      <c r="J115" s="55" t="e">
        <f t="shared" si="5"/>
        <v>#DIV/0!</v>
      </c>
      <c r="K115" s="183">
        <v>173.18910920183671</v>
      </c>
      <c r="L115" s="183">
        <v>11328289.185785947</v>
      </c>
      <c r="M115" s="146">
        <f t="shared" si="7"/>
        <v>-40670.054972160353</v>
      </c>
      <c r="N115" s="149">
        <f t="shared" si="8"/>
        <v>-278.54128039759075</v>
      </c>
      <c r="O115" s="9" t="str">
        <f t="shared" si="9"/>
        <v>ไม่คุ้มทุน</v>
      </c>
      <c r="P115" s="85"/>
      <c r="Q115" s="85"/>
      <c r="R115" s="85"/>
      <c r="S115" s="85"/>
      <c r="T115" s="85"/>
      <c r="U115" s="85"/>
      <c r="V115" s="85"/>
      <c r="W115" s="85"/>
      <c r="X115" s="85"/>
    </row>
    <row r="116" spans="1:24" ht="20.25" customHeight="1" x14ac:dyDescent="0.25">
      <c r="A116" s="19"/>
      <c r="B116" s="27"/>
      <c r="C116" s="7">
        <v>106</v>
      </c>
      <c r="D116" s="96"/>
      <c r="E116" s="127">
        <v>4</v>
      </c>
      <c r="F116" s="125" t="s">
        <v>107</v>
      </c>
      <c r="G116" s="61"/>
      <c r="H116" s="183">
        <v>87272.231045565495</v>
      </c>
      <c r="I116" s="146">
        <f t="shared" si="6"/>
        <v>-87272.231045565495</v>
      </c>
      <c r="J116" s="55" t="e">
        <f t="shared" si="5"/>
        <v>#DIV/0!</v>
      </c>
      <c r="K116" s="183">
        <v>333.61879407814087</v>
      </c>
      <c r="L116" s="183">
        <v>21821985.196112268</v>
      </c>
      <c r="M116" s="146">
        <f t="shared" si="7"/>
        <v>-21862.29136752362</v>
      </c>
      <c r="N116" s="149">
        <f t="shared" si="8"/>
        <v>-998.15636107241596</v>
      </c>
      <c r="O116" s="9" t="str">
        <f t="shared" si="9"/>
        <v>ไม่คุ้มทุน</v>
      </c>
      <c r="P116" s="85"/>
      <c r="Q116" s="85"/>
      <c r="R116" s="85"/>
      <c r="S116" s="85"/>
      <c r="T116" s="85"/>
      <c r="U116" s="85"/>
      <c r="V116" s="85"/>
      <c r="W116" s="85"/>
      <c r="X116" s="85"/>
    </row>
    <row r="117" spans="1:24" ht="20.25" customHeight="1" x14ac:dyDescent="0.25">
      <c r="A117" s="19"/>
      <c r="B117" s="27"/>
      <c r="C117" s="7">
        <v>107</v>
      </c>
      <c r="D117" s="96"/>
      <c r="E117" s="127">
        <v>5</v>
      </c>
      <c r="F117" s="122" t="s">
        <v>108</v>
      </c>
      <c r="G117" s="61"/>
      <c r="H117" s="183">
        <v>89321.661388534703</v>
      </c>
      <c r="I117" s="146">
        <f t="shared" si="6"/>
        <v>-89321.661388534703</v>
      </c>
      <c r="J117" s="55" t="e">
        <f t="shared" si="5"/>
        <v>#DIV/0!</v>
      </c>
      <c r="K117" s="183">
        <v>307.23742023956362</v>
      </c>
      <c r="L117" s="183">
        <v>20096381.124707058</v>
      </c>
      <c r="M117" s="146">
        <f t="shared" si="7"/>
        <v>-23911.721710492828</v>
      </c>
      <c r="N117" s="149">
        <f t="shared" si="8"/>
        <v>-840.44057420961281</v>
      </c>
      <c r="O117" s="9" t="str">
        <f t="shared" si="9"/>
        <v>ไม่คุ้มทุน</v>
      </c>
      <c r="P117" s="85"/>
      <c r="Q117" s="85"/>
      <c r="R117" s="85"/>
      <c r="S117" s="85"/>
      <c r="T117" s="85"/>
      <c r="U117" s="85"/>
      <c r="V117" s="85"/>
      <c r="W117" s="85"/>
      <c r="X117" s="85"/>
    </row>
    <row r="118" spans="1:24" ht="20.25" customHeight="1" x14ac:dyDescent="0.25">
      <c r="A118" s="19"/>
      <c r="B118" s="27"/>
      <c r="C118" s="7">
        <v>108</v>
      </c>
      <c r="D118" s="96"/>
      <c r="E118" s="127">
        <v>6</v>
      </c>
      <c r="F118" s="122" t="s">
        <v>109</v>
      </c>
      <c r="G118" s="61"/>
      <c r="H118" s="183">
        <v>72072.019803906616</v>
      </c>
      <c r="I118" s="146">
        <f t="shared" si="6"/>
        <v>-72072.019803906616</v>
      </c>
      <c r="J118" s="55" t="e">
        <f t="shared" si="5"/>
        <v>#DIV/0!</v>
      </c>
      <c r="K118" s="183">
        <v>1055.6416027652213</v>
      </c>
      <c r="L118" s="183">
        <v>69049453.558504567</v>
      </c>
      <c r="M118" s="146">
        <f t="shared" si="7"/>
        <v>-6662.0801258647407</v>
      </c>
      <c r="N118" s="149">
        <f t="shared" si="8"/>
        <v>-10364.548647565525</v>
      </c>
      <c r="O118" s="9" t="str">
        <f t="shared" si="9"/>
        <v>ไม่คุ้มทุน</v>
      </c>
      <c r="P118" s="85"/>
      <c r="Q118" s="85"/>
      <c r="R118" s="85"/>
      <c r="S118" s="85"/>
      <c r="T118" s="85"/>
      <c r="U118" s="85"/>
      <c r="V118" s="85"/>
      <c r="W118" s="85"/>
      <c r="X118" s="85"/>
    </row>
    <row r="119" spans="1:24" ht="20.25" customHeight="1" x14ac:dyDescent="0.25">
      <c r="A119" s="19"/>
      <c r="B119" s="27"/>
      <c r="C119" s="7">
        <v>109</v>
      </c>
      <c r="D119" s="96"/>
      <c r="E119" s="127">
        <v>7</v>
      </c>
      <c r="F119" s="122" t="s">
        <v>110</v>
      </c>
      <c r="G119" s="61"/>
      <c r="H119" s="183">
        <v>77849.617702531905</v>
      </c>
      <c r="I119" s="146">
        <f t="shared" si="6"/>
        <v>-77849.617702531905</v>
      </c>
      <c r="J119" s="55" t="e">
        <f t="shared" si="5"/>
        <v>#DIV/0!</v>
      </c>
      <c r="K119" s="183">
        <v>568.76100554123718</v>
      </c>
      <c r="L119" s="183">
        <v>37202623.063674763</v>
      </c>
      <c r="M119" s="146">
        <f t="shared" si="7"/>
        <v>-12439.678024490036</v>
      </c>
      <c r="N119" s="149">
        <f t="shared" si="8"/>
        <v>-2990.6419595775574</v>
      </c>
      <c r="O119" s="9" t="str">
        <f t="shared" si="9"/>
        <v>ไม่คุ้มทุน</v>
      </c>
      <c r="P119" s="85"/>
      <c r="Q119" s="85"/>
      <c r="R119" s="85"/>
      <c r="S119" s="85"/>
      <c r="T119" s="85"/>
      <c r="U119" s="85"/>
      <c r="V119" s="85"/>
      <c r="W119" s="85"/>
      <c r="X119" s="85"/>
    </row>
    <row r="120" spans="1:24" ht="20.25" customHeight="1" x14ac:dyDescent="0.25">
      <c r="A120" s="19"/>
      <c r="B120" s="27"/>
      <c r="C120" s="7">
        <v>110</v>
      </c>
      <c r="D120" s="96"/>
      <c r="E120" s="127">
        <v>8</v>
      </c>
      <c r="F120" s="122" t="s">
        <v>183</v>
      </c>
      <c r="G120" s="61"/>
      <c r="H120" s="183">
        <v>105346.16392119735</v>
      </c>
      <c r="I120" s="146">
        <f t="shared" si="6"/>
        <v>-105346.16392119735</v>
      </c>
      <c r="J120" s="55" t="e">
        <f t="shared" si="5"/>
        <v>#DIV/0!</v>
      </c>
      <c r="K120" s="183">
        <v>176.28230297772205</v>
      </c>
      <c r="L120" s="183">
        <v>11530614.8040791</v>
      </c>
      <c r="M120" s="146">
        <f t="shared" si="7"/>
        <v>-39936.224243155484</v>
      </c>
      <c r="N120" s="149">
        <f t="shared" si="8"/>
        <v>-288.72571262305269</v>
      </c>
      <c r="O120" s="9" t="str">
        <f t="shared" si="9"/>
        <v>ไม่คุ้มทุน</v>
      </c>
      <c r="P120" s="85"/>
      <c r="Q120" s="85"/>
      <c r="R120" s="85"/>
      <c r="S120" s="85"/>
      <c r="T120" s="85"/>
      <c r="U120" s="85"/>
      <c r="V120" s="85"/>
      <c r="W120" s="85"/>
      <c r="X120" s="85"/>
    </row>
    <row r="121" spans="1:24" ht="20.25" customHeight="1" x14ac:dyDescent="0.25">
      <c r="A121" s="19"/>
      <c r="B121" s="27"/>
      <c r="C121" s="7">
        <v>111</v>
      </c>
      <c r="D121" s="96"/>
      <c r="E121" s="127">
        <v>9</v>
      </c>
      <c r="F121" s="122" t="s">
        <v>184</v>
      </c>
      <c r="G121" s="61"/>
      <c r="H121" s="183">
        <v>125219.04325276751</v>
      </c>
      <c r="I121" s="146">
        <f t="shared" si="6"/>
        <v>-125219.04325276751</v>
      </c>
      <c r="J121" s="55" t="e">
        <f t="shared" si="5"/>
        <v>#DIV/0!</v>
      </c>
      <c r="K121" s="183">
        <v>116.70858054404809</v>
      </c>
      <c r="L121" s="183">
        <v>7633901.2132960772</v>
      </c>
      <c r="M121" s="146">
        <f t="shared" si="7"/>
        <v>-59809.103574725639</v>
      </c>
      <c r="N121" s="149">
        <f t="shared" si="8"/>
        <v>-127.63778015429143</v>
      </c>
      <c r="O121" s="9" t="str">
        <f t="shared" si="9"/>
        <v>ไม่คุ้มทุน</v>
      </c>
      <c r="P121" s="85"/>
      <c r="Q121" s="85"/>
      <c r="R121" s="85"/>
      <c r="S121" s="85"/>
      <c r="T121" s="85"/>
      <c r="U121" s="85"/>
      <c r="V121" s="85"/>
      <c r="W121" s="85"/>
      <c r="X121" s="85"/>
    </row>
    <row r="122" spans="1:24" ht="20.25" customHeight="1" x14ac:dyDescent="0.25">
      <c r="A122" s="29"/>
      <c r="B122" s="25"/>
      <c r="C122" s="7">
        <v>112</v>
      </c>
      <c r="D122" s="96"/>
      <c r="E122" s="127">
        <v>10</v>
      </c>
      <c r="F122" s="122" t="s">
        <v>111</v>
      </c>
      <c r="G122" s="61"/>
      <c r="H122" s="183">
        <v>230422.57401230061</v>
      </c>
      <c r="I122" s="146">
        <f t="shared" si="6"/>
        <v>-230422.57401230061</v>
      </c>
      <c r="J122" s="55" t="e">
        <f t="shared" si="5"/>
        <v>#DIV/0!</v>
      </c>
      <c r="K122" s="183">
        <v>42.561156666293464</v>
      </c>
      <c r="L122" s="183">
        <v>2783922.6901699454</v>
      </c>
      <c r="M122" s="146">
        <f t="shared" si="7"/>
        <v>-165012.63433425874</v>
      </c>
      <c r="N122" s="149">
        <f t="shared" si="8"/>
        <v>-16.870966889303016</v>
      </c>
      <c r="O122" s="9" t="str">
        <f t="shared" si="9"/>
        <v>ไม่คุ้มทุน</v>
      </c>
      <c r="P122" s="85"/>
      <c r="Q122" s="85"/>
      <c r="R122" s="85"/>
      <c r="S122" s="85"/>
      <c r="T122" s="85"/>
      <c r="U122" s="85"/>
      <c r="V122" s="85"/>
      <c r="W122" s="85"/>
      <c r="X122" s="85"/>
    </row>
    <row r="123" spans="1:24" ht="20.25" customHeight="1" x14ac:dyDescent="0.25">
      <c r="A123" s="213"/>
      <c r="B123" s="12"/>
      <c r="C123" s="7">
        <v>113</v>
      </c>
      <c r="D123" s="96"/>
      <c r="E123" s="127">
        <v>11</v>
      </c>
      <c r="F123" s="126" t="s">
        <v>185</v>
      </c>
      <c r="G123" s="61"/>
      <c r="H123" s="183">
        <v>109787.55457393327</v>
      </c>
      <c r="I123" s="146">
        <f t="shared" si="6"/>
        <v>-109787.55457393327</v>
      </c>
      <c r="J123" s="55" t="e">
        <f t="shared" si="5"/>
        <v>#DIV/0!</v>
      </c>
      <c r="K123" s="183">
        <v>158.31798527930002</v>
      </c>
      <c r="L123" s="183">
        <v>10355569.867068136</v>
      </c>
      <c r="M123" s="146">
        <f t="shared" si="7"/>
        <v>-44377.614895891398</v>
      </c>
      <c r="N123" s="149">
        <f t="shared" si="8"/>
        <v>-233.35120401044543</v>
      </c>
      <c r="O123" s="9" t="str">
        <f t="shared" si="9"/>
        <v>ไม่คุ้มทุน</v>
      </c>
      <c r="P123" s="85"/>
      <c r="Q123" s="85"/>
      <c r="R123" s="85"/>
      <c r="S123" s="85"/>
      <c r="T123" s="85"/>
      <c r="U123" s="85"/>
      <c r="V123" s="85"/>
      <c r="W123" s="85"/>
      <c r="X123" s="85"/>
    </row>
    <row r="124" spans="1:24" ht="20.25" customHeight="1" x14ac:dyDescent="0.25">
      <c r="A124" s="213"/>
      <c r="B124" s="12"/>
      <c r="C124" s="7">
        <v>114</v>
      </c>
      <c r="D124" s="100"/>
      <c r="E124" s="128">
        <v>12</v>
      </c>
      <c r="F124" s="112" t="s">
        <v>126</v>
      </c>
      <c r="G124" s="61"/>
      <c r="H124" s="183">
        <v>83336.474922964189</v>
      </c>
      <c r="I124" s="146">
        <f t="shared" si="6"/>
        <v>-83336.474922964189</v>
      </c>
      <c r="J124" s="55" t="e">
        <f t="shared" si="5"/>
        <v>#DIV/0!</v>
      </c>
      <c r="K124" s="183">
        <v>62.775000000000091</v>
      </c>
      <c r="L124" s="183">
        <v>4106108.9632890848</v>
      </c>
      <c r="M124" s="146">
        <f t="shared" si="7"/>
        <v>-17926.535244922314</v>
      </c>
      <c r="N124" s="149">
        <f t="shared" si="8"/>
        <v>-229.05201184663608</v>
      </c>
      <c r="O124" s="9" t="str">
        <f t="shared" si="9"/>
        <v>ไม่คุ้มทุน</v>
      </c>
      <c r="P124" s="85"/>
      <c r="Q124" s="85"/>
      <c r="R124" s="85"/>
      <c r="S124" s="85"/>
      <c r="T124" s="85"/>
      <c r="U124" s="85"/>
      <c r="V124" s="85"/>
      <c r="W124" s="85"/>
      <c r="X124" s="85"/>
    </row>
    <row r="125" spans="1:24" ht="20.25" customHeight="1" x14ac:dyDescent="0.25">
      <c r="A125" s="213"/>
      <c r="B125" s="12"/>
      <c r="C125" s="7">
        <v>115</v>
      </c>
      <c r="D125" s="96"/>
      <c r="E125" s="127">
        <v>13</v>
      </c>
      <c r="F125" s="112" t="s">
        <v>112</v>
      </c>
      <c r="G125" s="61"/>
      <c r="H125" s="183">
        <v>163927.61252828332</v>
      </c>
      <c r="I125" s="146">
        <f t="shared" si="6"/>
        <v>-163927.61252828332</v>
      </c>
      <c r="J125" s="55" t="e">
        <f t="shared" si="5"/>
        <v>#DIV/0!</v>
      </c>
      <c r="K125" s="183">
        <v>51.750000000000057</v>
      </c>
      <c r="L125" s="183">
        <v>3384964.3783386708</v>
      </c>
      <c r="M125" s="146">
        <f t="shared" si="7"/>
        <v>-98517.672850241448</v>
      </c>
      <c r="N125" s="149">
        <f t="shared" si="8"/>
        <v>-34.358955915292661</v>
      </c>
      <c r="O125" s="9" t="str">
        <f t="shared" si="9"/>
        <v>ไม่คุ้มทุน</v>
      </c>
      <c r="P125" s="85"/>
      <c r="Q125" s="85"/>
      <c r="R125" s="85"/>
      <c r="S125" s="85"/>
      <c r="T125" s="85"/>
      <c r="U125" s="85"/>
      <c r="V125" s="85"/>
      <c r="W125" s="85"/>
      <c r="X125" s="85"/>
    </row>
    <row r="126" spans="1:24" ht="20.25" customHeight="1" x14ac:dyDescent="0.25">
      <c r="A126" s="213"/>
      <c r="B126" s="12"/>
      <c r="C126" s="7">
        <v>116</v>
      </c>
      <c r="D126" s="96"/>
      <c r="E126" s="127">
        <v>14</v>
      </c>
      <c r="F126" s="112" t="s">
        <v>113</v>
      </c>
      <c r="G126" s="61"/>
      <c r="H126" s="183">
        <v>95607.959001713374</v>
      </c>
      <c r="I126" s="146">
        <f t="shared" si="6"/>
        <v>-95607.959001713374</v>
      </c>
      <c r="J126" s="55" t="e">
        <f t="shared" si="5"/>
        <v>#DIV/0!</v>
      </c>
      <c r="K126" s="183">
        <v>20.700000000000003</v>
      </c>
      <c r="L126" s="183">
        <v>1353985.751335467</v>
      </c>
      <c r="M126" s="146">
        <f t="shared" si="7"/>
        <v>-30198.019323671499</v>
      </c>
      <c r="N126" s="149">
        <f t="shared" si="8"/>
        <v>-44.836905918333201</v>
      </c>
      <c r="O126" s="9" t="str">
        <f t="shared" si="9"/>
        <v>ไม่คุ้มทุน</v>
      </c>
      <c r="P126" s="85"/>
      <c r="Q126" s="85"/>
      <c r="R126" s="85"/>
      <c r="S126" s="85"/>
      <c r="T126" s="85"/>
      <c r="U126" s="85"/>
      <c r="V126" s="85"/>
      <c r="W126" s="85"/>
      <c r="X126" s="85"/>
    </row>
    <row r="127" spans="1:24" ht="20.25" customHeight="1" x14ac:dyDescent="0.25">
      <c r="A127" s="213"/>
      <c r="B127" s="12"/>
      <c r="C127" s="7">
        <v>117</v>
      </c>
      <c r="D127" s="17" t="s">
        <v>46</v>
      </c>
      <c r="E127" s="127">
        <v>1</v>
      </c>
      <c r="F127" s="112" t="s">
        <v>186</v>
      </c>
      <c r="G127" s="61"/>
      <c r="H127" s="183">
        <v>82186.121829099968</v>
      </c>
      <c r="I127" s="146">
        <f t="shared" si="6"/>
        <v>-82186.121829099968</v>
      </c>
      <c r="J127" s="55" t="e">
        <f t="shared" si="5"/>
        <v>#DIV/0!</v>
      </c>
      <c r="K127" s="183">
        <v>471.86111111107135</v>
      </c>
      <c r="L127" s="183">
        <v>30864406.814188991</v>
      </c>
      <c r="M127" s="146">
        <f t="shared" si="7"/>
        <v>-16776.182151058092</v>
      </c>
      <c r="N127" s="149">
        <f t="shared" si="8"/>
        <v>-1839.7753753670552</v>
      </c>
      <c r="O127" s="9" t="str">
        <f t="shared" si="9"/>
        <v>ไม่คุ้มทุน</v>
      </c>
      <c r="P127" s="85"/>
      <c r="Q127" s="85"/>
      <c r="R127" s="85"/>
      <c r="S127" s="85"/>
      <c r="T127" s="85"/>
      <c r="U127" s="85"/>
      <c r="V127" s="85"/>
      <c r="W127" s="85"/>
      <c r="X127" s="85"/>
    </row>
    <row r="128" spans="1:24" ht="20.25" customHeight="1" x14ac:dyDescent="0.25">
      <c r="A128" s="213"/>
      <c r="B128" s="12"/>
      <c r="C128" s="7">
        <v>118</v>
      </c>
      <c r="D128" s="96"/>
      <c r="E128" s="127">
        <v>2</v>
      </c>
      <c r="F128" s="112" t="s">
        <v>114</v>
      </c>
      <c r="G128" s="61"/>
      <c r="H128" s="183">
        <v>175872.99628181415</v>
      </c>
      <c r="I128" s="146">
        <f t="shared" si="6"/>
        <v>-175872.99628181415</v>
      </c>
      <c r="J128" s="55" t="e">
        <f t="shared" si="5"/>
        <v>#DIV/0!</v>
      </c>
      <c r="K128" s="183">
        <v>66.250000000000782</v>
      </c>
      <c r="L128" s="183">
        <v>4333408.5036703255</v>
      </c>
      <c r="M128" s="146">
        <f t="shared" si="7"/>
        <v>-110463.05660377227</v>
      </c>
      <c r="N128" s="149">
        <f t="shared" si="8"/>
        <v>-39.229482117393637</v>
      </c>
      <c r="O128" s="9" t="str">
        <f t="shared" si="9"/>
        <v>ไม่คุ้มทุน</v>
      </c>
      <c r="P128" s="85"/>
      <c r="Q128" s="85"/>
      <c r="R128" s="85"/>
      <c r="S128" s="85"/>
      <c r="T128" s="85"/>
      <c r="U128" s="85"/>
      <c r="V128" s="85"/>
      <c r="W128" s="85"/>
      <c r="X128" s="85"/>
    </row>
    <row r="129" spans="1:25" ht="20.25" customHeight="1" x14ac:dyDescent="0.25">
      <c r="A129" s="212"/>
      <c r="B129" s="12"/>
      <c r="C129" s="7">
        <v>119</v>
      </c>
      <c r="D129" s="96"/>
      <c r="E129" s="127">
        <v>3</v>
      </c>
      <c r="F129" s="112" t="s">
        <v>187</v>
      </c>
      <c r="G129" s="61"/>
      <c r="H129" s="183">
        <v>75568.206133068292</v>
      </c>
      <c r="I129" s="146">
        <f t="shared" si="6"/>
        <v>-75568.206133068292</v>
      </c>
      <c r="J129" s="55" t="e">
        <f t="shared" si="5"/>
        <v>#DIV/0!</v>
      </c>
      <c r="K129" s="183">
        <v>47.250000000000149</v>
      </c>
      <c r="L129" s="183">
        <v>3090619.6497874884</v>
      </c>
      <c r="M129" s="146">
        <f t="shared" si="7"/>
        <v>-10158.266455026416</v>
      </c>
      <c r="N129" s="149">
        <f t="shared" si="8"/>
        <v>-304.24675937282757</v>
      </c>
      <c r="O129" s="9" t="str">
        <f t="shared" si="9"/>
        <v>ไม่คุ้มทุน</v>
      </c>
      <c r="P129" s="85"/>
      <c r="Q129" s="85"/>
      <c r="R129" s="85"/>
      <c r="S129" s="85"/>
      <c r="T129" s="85"/>
      <c r="U129" s="85"/>
      <c r="V129" s="85"/>
      <c r="W129" s="85"/>
      <c r="X129" s="85"/>
    </row>
    <row r="130" spans="1:25" ht="20.25" customHeight="1" x14ac:dyDescent="0.25">
      <c r="A130" s="211"/>
      <c r="B130" s="12"/>
      <c r="C130" s="7">
        <v>120</v>
      </c>
      <c r="D130" s="95"/>
      <c r="E130" s="127">
        <v>4</v>
      </c>
      <c r="F130" s="112" t="s">
        <v>188</v>
      </c>
      <c r="G130" s="61"/>
      <c r="H130" s="183">
        <v>77068.772611694949</v>
      </c>
      <c r="I130" s="146">
        <f t="shared" si="6"/>
        <v>-77068.772611694949</v>
      </c>
      <c r="J130" s="55" t="e">
        <f t="shared" si="5"/>
        <v>#DIV/0!</v>
      </c>
      <c r="K130" s="183">
        <v>31.275000000000009</v>
      </c>
      <c r="L130" s="183">
        <v>2045695.8634307603</v>
      </c>
      <c r="M130" s="146">
        <f t="shared" si="7"/>
        <v>-11658.832933653073</v>
      </c>
      <c r="N130" s="149">
        <f t="shared" si="8"/>
        <v>-175.46317672379413</v>
      </c>
      <c r="O130" s="9" t="str">
        <f t="shared" si="9"/>
        <v>ไม่คุ้มทุน</v>
      </c>
      <c r="P130" s="85"/>
      <c r="Q130" s="85"/>
      <c r="R130" s="85"/>
      <c r="S130" s="85"/>
      <c r="T130" s="85"/>
      <c r="U130" s="85"/>
      <c r="V130" s="85"/>
      <c r="W130" s="85"/>
      <c r="X130" s="85"/>
    </row>
    <row r="131" spans="1:25" ht="20.25" customHeight="1" x14ac:dyDescent="0.25">
      <c r="A131" s="213"/>
      <c r="B131" s="12"/>
      <c r="C131" s="7">
        <v>121</v>
      </c>
      <c r="D131" s="94" t="s">
        <v>47</v>
      </c>
      <c r="E131" s="127">
        <v>1</v>
      </c>
      <c r="F131" s="112" t="s">
        <v>189</v>
      </c>
      <c r="G131" s="61"/>
      <c r="H131" s="183">
        <v>78700.556700316607</v>
      </c>
      <c r="I131" s="146">
        <f t="shared" si="6"/>
        <v>-78700.556700316607</v>
      </c>
      <c r="J131" s="55" t="e">
        <f t="shared" si="5"/>
        <v>#DIV/0!</v>
      </c>
      <c r="K131" s="183">
        <v>355.41666666665566</v>
      </c>
      <c r="L131" s="183">
        <v>23247782.727236662</v>
      </c>
      <c r="M131" s="146">
        <f t="shared" si="7"/>
        <v>-13290.617022274731</v>
      </c>
      <c r="N131" s="149">
        <f t="shared" si="8"/>
        <v>-1749.187617721132</v>
      </c>
      <c r="O131" s="9" t="str">
        <f t="shared" si="9"/>
        <v>ไม่คุ้มทุน</v>
      </c>
      <c r="P131" s="85"/>
      <c r="Q131" s="85"/>
      <c r="R131" s="85"/>
      <c r="S131" s="85"/>
      <c r="T131" s="85"/>
      <c r="U131" s="85"/>
      <c r="V131" s="85"/>
      <c r="W131" s="85"/>
      <c r="X131" s="85"/>
    </row>
    <row r="132" spans="1:25" ht="20.25" customHeight="1" x14ac:dyDescent="0.25">
      <c r="A132" s="213"/>
      <c r="B132" s="12"/>
      <c r="C132" s="7">
        <v>122</v>
      </c>
      <c r="D132" s="96"/>
      <c r="E132" s="127">
        <v>2</v>
      </c>
      <c r="F132" s="112" t="s">
        <v>190</v>
      </c>
      <c r="G132" s="61"/>
      <c r="H132" s="183">
        <v>455595.65645364136</v>
      </c>
      <c r="I132" s="146">
        <f t="shared" si="6"/>
        <v>-455595.65645364136</v>
      </c>
      <c r="J132" s="55" t="e">
        <f t="shared" si="5"/>
        <v>#DIV/0!</v>
      </c>
      <c r="K132" s="183">
        <v>11.474999999999989</v>
      </c>
      <c r="L132" s="183">
        <v>750579.0578055298</v>
      </c>
      <c r="M132" s="146">
        <f t="shared" si="7"/>
        <v>-390185.71677559952</v>
      </c>
      <c r="N132" s="149">
        <f t="shared" si="8"/>
        <v>-1.9236456526603121</v>
      </c>
      <c r="O132" s="9" t="str">
        <f t="shared" si="9"/>
        <v>ไม่คุ้มทุน</v>
      </c>
      <c r="P132" s="85"/>
      <c r="Q132" s="85"/>
      <c r="R132" s="85"/>
      <c r="S132" s="85"/>
      <c r="T132" s="85"/>
      <c r="U132" s="85"/>
      <c r="V132" s="85"/>
      <c r="W132" s="85"/>
      <c r="X132" s="85"/>
    </row>
    <row r="133" spans="1:25" ht="20.25" customHeight="1" x14ac:dyDescent="0.25">
      <c r="A133" s="213"/>
      <c r="B133" s="12"/>
      <c r="C133" s="7">
        <v>123</v>
      </c>
      <c r="D133" s="96"/>
      <c r="E133" s="127">
        <v>3</v>
      </c>
      <c r="F133" s="112" t="s">
        <v>191</v>
      </c>
      <c r="G133" s="61"/>
      <c r="H133" s="183">
        <v>72466.288884391077</v>
      </c>
      <c r="I133" s="146">
        <f t="shared" si="6"/>
        <v>-72466.288884391077</v>
      </c>
      <c r="J133" s="55" t="e">
        <f t="shared" si="5"/>
        <v>#DIV/0!</v>
      </c>
      <c r="K133" s="183">
        <v>12.6</v>
      </c>
      <c r="L133" s="183">
        <v>824165.23994332762</v>
      </c>
      <c r="M133" s="146">
        <f t="shared" si="7"/>
        <v>-7056.3492063492013</v>
      </c>
      <c r="N133" s="149">
        <f t="shared" si="8"/>
        <v>-116.79768331218013</v>
      </c>
      <c r="O133" s="9" t="str">
        <f t="shared" si="9"/>
        <v>ไม่คุ้มทุน</v>
      </c>
      <c r="P133" s="85"/>
      <c r="Q133" s="85"/>
      <c r="R133" s="85"/>
      <c r="S133" s="85"/>
      <c r="T133" s="85"/>
      <c r="U133" s="85"/>
      <c r="V133" s="85"/>
      <c r="W133" s="85"/>
      <c r="X133" s="85"/>
    </row>
    <row r="134" spans="1:25" ht="20.25" customHeight="1" x14ac:dyDescent="0.25">
      <c r="A134" s="17"/>
      <c r="B134" s="23"/>
      <c r="C134" s="7">
        <v>124</v>
      </c>
      <c r="D134" s="97" t="s">
        <v>127</v>
      </c>
      <c r="E134" s="128">
        <v>1</v>
      </c>
      <c r="F134" s="112" t="s">
        <v>192</v>
      </c>
      <c r="G134" s="61"/>
      <c r="H134" s="183">
        <v>122747.52678557248</v>
      </c>
      <c r="I134" s="146">
        <f t="shared" si="6"/>
        <v>-122747.52678557248</v>
      </c>
      <c r="J134" s="55" t="e">
        <f t="shared" si="5"/>
        <v>#DIV/0!</v>
      </c>
      <c r="K134" s="183">
        <v>99.972222222220907</v>
      </c>
      <c r="L134" s="183">
        <v>6539177.0250352668</v>
      </c>
      <c r="M134" s="146">
        <f t="shared" si="7"/>
        <v>-57337.587107530606</v>
      </c>
      <c r="N134" s="149">
        <f t="shared" si="8"/>
        <v>-114.04695165793652</v>
      </c>
      <c r="O134" s="9" t="str">
        <f t="shared" si="9"/>
        <v>ไม่คุ้มทุน</v>
      </c>
      <c r="P134" s="85"/>
      <c r="Q134" s="85"/>
      <c r="R134" s="85"/>
      <c r="S134" s="85"/>
      <c r="T134" s="85"/>
      <c r="U134" s="85"/>
      <c r="V134" s="85"/>
      <c r="W134" s="85"/>
      <c r="X134" s="85"/>
    </row>
    <row r="135" spans="1:25" ht="20.25" customHeight="1" x14ac:dyDescent="0.25">
      <c r="A135" s="19"/>
      <c r="B135" s="27"/>
      <c r="C135" s="7">
        <v>125</v>
      </c>
      <c r="D135" s="105"/>
      <c r="E135" s="127">
        <v>2</v>
      </c>
      <c r="F135" s="116" t="s">
        <v>193</v>
      </c>
      <c r="G135" s="61"/>
      <c r="H135" s="183">
        <v>133913.50251957201</v>
      </c>
      <c r="I135" s="146">
        <f t="shared" si="6"/>
        <v>-133913.50251957201</v>
      </c>
      <c r="J135" s="55" t="e">
        <f t="shared" si="5"/>
        <v>#DIV/0!</v>
      </c>
      <c r="K135" s="183">
        <v>13.724999999999987</v>
      </c>
      <c r="L135" s="183">
        <v>897751.42208112392</v>
      </c>
      <c r="M135" s="146">
        <f t="shared" si="7"/>
        <v>-68503.562841530133</v>
      </c>
      <c r="N135" s="149">
        <f t="shared" si="8"/>
        <v>-13.105178546083797</v>
      </c>
      <c r="O135" s="9" t="str">
        <f t="shared" si="9"/>
        <v>ไม่คุ้มทุน</v>
      </c>
      <c r="P135" s="85"/>
      <c r="Q135" s="85"/>
      <c r="R135" s="85"/>
      <c r="S135" s="85"/>
      <c r="T135" s="85"/>
      <c r="U135" s="85"/>
      <c r="V135" s="85"/>
      <c r="W135" s="85"/>
      <c r="X135" s="85"/>
    </row>
    <row r="136" spans="1:25" ht="20.25" customHeight="1" x14ac:dyDescent="0.25">
      <c r="A136" s="19"/>
      <c r="B136" s="27"/>
      <c r="C136" s="7">
        <v>126</v>
      </c>
      <c r="D136" s="17" t="s">
        <v>48</v>
      </c>
      <c r="E136" s="127">
        <v>1</v>
      </c>
      <c r="F136" s="116" t="s">
        <v>194</v>
      </c>
      <c r="G136" s="61"/>
      <c r="H136" s="183">
        <v>82418.127634149059</v>
      </c>
      <c r="I136" s="146">
        <f t="shared" si="6"/>
        <v>-82418.127634149059</v>
      </c>
      <c r="J136" s="55" t="e">
        <f t="shared" si="5"/>
        <v>#DIV/0!</v>
      </c>
      <c r="K136" s="183">
        <v>311.36111111110228</v>
      </c>
      <c r="L136" s="183">
        <v>20366111.495865293</v>
      </c>
      <c r="M136" s="146">
        <f t="shared" si="7"/>
        <v>-17008.187956107184</v>
      </c>
      <c r="N136" s="149">
        <f t="shared" si="8"/>
        <v>-1197.4298231195387</v>
      </c>
      <c r="O136" s="9" t="str">
        <f t="shared" si="9"/>
        <v>ไม่คุ้มทุน</v>
      </c>
      <c r="P136" s="85"/>
      <c r="Q136" s="85"/>
      <c r="R136" s="85"/>
      <c r="S136" s="85"/>
      <c r="T136" s="85"/>
      <c r="U136" s="85"/>
      <c r="V136" s="85"/>
      <c r="W136" s="85"/>
      <c r="X136" s="85"/>
    </row>
    <row r="137" spans="1:25" ht="20.25" customHeight="1" x14ac:dyDescent="0.25">
      <c r="A137" s="19"/>
      <c r="B137" s="27"/>
      <c r="C137" s="7">
        <v>127</v>
      </c>
      <c r="D137" s="96"/>
      <c r="E137" s="127">
        <v>2</v>
      </c>
      <c r="F137" s="116" t="s">
        <v>220</v>
      </c>
      <c r="G137" s="61"/>
      <c r="H137" s="183">
        <v>92623.540262551949</v>
      </c>
      <c r="I137" s="146">
        <f t="shared" si="6"/>
        <v>-92623.540262551949</v>
      </c>
      <c r="J137" s="55" t="e">
        <f t="shared" si="5"/>
        <v>#DIV/0!</v>
      </c>
      <c r="K137" s="183">
        <v>171.08333333333582</v>
      </c>
      <c r="L137" s="183">
        <v>11190550.513251826</v>
      </c>
      <c r="M137" s="146">
        <f t="shared" si="7"/>
        <v>-27213.600584510074</v>
      </c>
      <c r="N137" s="149">
        <f t="shared" si="8"/>
        <v>-411.21168360284764</v>
      </c>
      <c r="O137" s="9" t="str">
        <f t="shared" si="9"/>
        <v>ไม่คุ้มทุน</v>
      </c>
      <c r="P137" s="85"/>
      <c r="Q137" s="85"/>
      <c r="R137" s="85"/>
      <c r="S137" s="85"/>
      <c r="T137" s="85"/>
      <c r="U137" s="85"/>
      <c r="V137" s="85"/>
      <c r="W137" s="85"/>
      <c r="X137" s="85"/>
    </row>
    <row r="138" spans="1:25" ht="20.25" customHeight="1" x14ac:dyDescent="0.25">
      <c r="A138" s="19"/>
      <c r="B138" s="25"/>
      <c r="C138" s="7">
        <v>128</v>
      </c>
      <c r="D138" s="96"/>
      <c r="E138" s="127">
        <v>3</v>
      </c>
      <c r="F138" s="116" t="s">
        <v>195</v>
      </c>
      <c r="G138" s="61"/>
      <c r="H138" s="183">
        <v>83438.9546085974</v>
      </c>
      <c r="I138" s="146">
        <f t="shared" si="6"/>
        <v>-83438.9546085974</v>
      </c>
      <c r="J138" s="55" t="e">
        <f t="shared" ref="J138:J153" si="10">I138/G138*100</f>
        <v>#DIV/0!</v>
      </c>
      <c r="K138" s="183">
        <v>28.800000000000058</v>
      </c>
      <c r="L138" s="183">
        <v>1883806.2627276098</v>
      </c>
      <c r="M138" s="146">
        <f t="shared" si="7"/>
        <v>-18029.014930555524</v>
      </c>
      <c r="N138" s="149">
        <f t="shared" si="8"/>
        <v>-104.4874758817211</v>
      </c>
      <c r="O138" s="9" t="str">
        <f t="shared" si="9"/>
        <v>ไม่คุ้มทุน</v>
      </c>
      <c r="P138" s="85"/>
      <c r="Q138" s="85"/>
      <c r="R138" s="85"/>
      <c r="S138" s="85"/>
      <c r="T138" s="85"/>
      <c r="U138" s="85"/>
      <c r="V138" s="85"/>
      <c r="W138" s="85"/>
      <c r="X138" s="85"/>
    </row>
    <row r="139" spans="1:25" ht="20.25" customHeight="1" x14ac:dyDescent="0.25">
      <c r="A139" s="29"/>
      <c r="B139" s="35"/>
      <c r="C139" s="7">
        <v>129</v>
      </c>
      <c r="D139" s="96"/>
      <c r="E139" s="127">
        <v>4</v>
      </c>
      <c r="F139" s="116" t="s">
        <v>115</v>
      </c>
      <c r="G139" s="61"/>
      <c r="H139" s="183">
        <v>101660.44472854692</v>
      </c>
      <c r="I139" s="146">
        <f t="shared" ref="I139:I153" si="11">G139-H139</f>
        <v>-101660.44472854692</v>
      </c>
      <c r="J139" s="55" t="e">
        <f t="shared" si="10"/>
        <v>#DIV/0!</v>
      </c>
      <c r="K139" s="183">
        <v>12.374999999999996</v>
      </c>
      <c r="L139" s="183">
        <v>809448.00351576798</v>
      </c>
      <c r="M139" s="146">
        <f t="shared" ref="M139:M153" si="12">I139+L139/K139</f>
        <v>-36250.505050505046</v>
      </c>
      <c r="N139" s="149">
        <f t="shared" ref="N139:N153" si="13">L139/M139</f>
        <v>-22.32928899578161</v>
      </c>
      <c r="O139" s="9" t="str">
        <f t="shared" ref="O139:O153" si="14">IF(N139&lt;0,"ไม่คุ้มทุน",IF(K139&gt;N139,"คุ้มทุน","ไม่คุ้มทุน"))</f>
        <v>ไม่คุ้มทุน</v>
      </c>
      <c r="P139" s="85"/>
      <c r="Q139" s="85"/>
      <c r="R139" s="85"/>
      <c r="S139" s="85"/>
      <c r="T139" s="85"/>
      <c r="U139" s="85"/>
      <c r="V139" s="85"/>
      <c r="W139" s="85"/>
      <c r="X139" s="85"/>
    </row>
    <row r="140" spans="1:25" ht="20.25" customHeight="1" x14ac:dyDescent="0.25">
      <c r="A140" s="17"/>
      <c r="B140" s="12"/>
      <c r="C140" s="7">
        <v>130</v>
      </c>
      <c r="D140" s="97" t="s">
        <v>209</v>
      </c>
      <c r="E140" s="128">
        <v>1</v>
      </c>
      <c r="F140" s="116" t="s">
        <v>196</v>
      </c>
      <c r="G140" s="61"/>
      <c r="H140" s="183">
        <v>206845.67214837627</v>
      </c>
      <c r="I140" s="146">
        <f t="shared" si="11"/>
        <v>-206845.67214837627</v>
      </c>
      <c r="J140" s="55" t="e">
        <f t="shared" si="10"/>
        <v>#DIV/0!</v>
      </c>
      <c r="K140" s="183">
        <v>23.175000000000004</v>
      </c>
      <c r="L140" s="183">
        <v>1515875.3520386207</v>
      </c>
      <c r="M140" s="146">
        <f t="shared" si="12"/>
        <v>-141435.73247033439</v>
      </c>
      <c r="N140" s="149">
        <f t="shared" si="13"/>
        <v>-10.717767890490968</v>
      </c>
      <c r="O140" s="9" t="str">
        <f t="shared" si="14"/>
        <v>ไม่คุ้มทุน</v>
      </c>
      <c r="P140" s="85"/>
      <c r="Q140" s="85"/>
      <c r="R140" s="85"/>
      <c r="S140" s="85"/>
      <c r="T140" s="85"/>
      <c r="U140" s="85"/>
      <c r="V140" s="85"/>
      <c r="W140" s="85"/>
      <c r="X140" s="85"/>
    </row>
    <row r="141" spans="1:25" ht="20.25" customHeight="1" x14ac:dyDescent="0.25">
      <c r="A141" s="29"/>
      <c r="B141" s="12"/>
      <c r="C141" s="7">
        <v>131</v>
      </c>
      <c r="D141" s="100"/>
      <c r="E141" s="128">
        <v>2</v>
      </c>
      <c r="F141" s="112" t="s">
        <v>197</v>
      </c>
      <c r="G141" s="61"/>
      <c r="H141" s="183">
        <v>236190.51396018916</v>
      </c>
      <c r="I141" s="146">
        <f t="shared" si="11"/>
        <v>-236190.51396018916</v>
      </c>
      <c r="J141" s="55" t="e">
        <f t="shared" si="10"/>
        <v>#DIV/0!</v>
      </c>
      <c r="K141" s="183">
        <v>20.025000000000002</v>
      </c>
      <c r="L141" s="183">
        <v>1309834.0420527887</v>
      </c>
      <c r="M141" s="146">
        <f t="shared" si="12"/>
        <v>-170780.57428214728</v>
      </c>
      <c r="N141" s="149">
        <f t="shared" si="13"/>
        <v>-7.6696898787142294</v>
      </c>
      <c r="O141" s="9" t="str">
        <f t="shared" si="14"/>
        <v>ไม่คุ้มทุน</v>
      </c>
      <c r="P141" s="85"/>
      <c r="Q141" s="85"/>
      <c r="R141" s="85"/>
      <c r="S141" s="85"/>
      <c r="T141" s="85"/>
      <c r="U141" s="85"/>
      <c r="V141" s="85"/>
      <c r="W141" s="85"/>
      <c r="X141" s="85"/>
    </row>
    <row r="142" spans="1:25" ht="20.25" customHeight="1" x14ac:dyDescent="0.25">
      <c r="A142" s="19"/>
      <c r="B142" s="12"/>
      <c r="C142" s="7">
        <v>132</v>
      </c>
      <c r="D142" s="97" t="s">
        <v>50</v>
      </c>
      <c r="E142" s="128">
        <v>1</v>
      </c>
      <c r="F142" s="112" t="s">
        <v>117</v>
      </c>
      <c r="G142" s="61"/>
      <c r="H142" s="183">
        <v>86817.266760886094</v>
      </c>
      <c r="I142" s="146">
        <f t="shared" si="11"/>
        <v>-86817.266760886094</v>
      </c>
      <c r="J142" s="55" t="e">
        <f t="shared" si="10"/>
        <v>#DIV/0!</v>
      </c>
      <c r="K142" s="183">
        <v>686.36373626369766</v>
      </c>
      <c r="L142" s="183">
        <v>44895010.58620391</v>
      </c>
      <c r="M142" s="146">
        <f t="shared" si="12"/>
        <v>-21407.327082844211</v>
      </c>
      <c r="N142" s="149">
        <f t="shared" si="13"/>
        <v>-2097.1796437950761</v>
      </c>
      <c r="O142" s="9" t="str">
        <f t="shared" si="14"/>
        <v>ไม่คุ้มทุน</v>
      </c>
      <c r="P142" s="85"/>
      <c r="Q142" s="85"/>
      <c r="R142" s="85"/>
      <c r="S142" s="85"/>
      <c r="T142" s="85"/>
      <c r="U142" s="85"/>
      <c r="V142" s="85"/>
      <c r="W142" s="85"/>
      <c r="X142" s="85"/>
    </row>
    <row r="143" spans="1:25" ht="20.25" customHeight="1" x14ac:dyDescent="0.25">
      <c r="A143" s="17"/>
      <c r="B143" s="12"/>
      <c r="C143" s="7">
        <v>133</v>
      </c>
      <c r="D143" s="100"/>
      <c r="E143" s="128">
        <v>2</v>
      </c>
      <c r="F143" s="112" t="s">
        <v>198</v>
      </c>
      <c r="G143" s="61"/>
      <c r="H143" s="183">
        <v>103435.67302206952</v>
      </c>
      <c r="I143" s="146">
        <f t="shared" si="11"/>
        <v>-103435.67302206952</v>
      </c>
      <c r="J143" s="55" t="e">
        <f t="shared" si="10"/>
        <v>#DIV/0!</v>
      </c>
      <c r="K143" s="183">
        <v>452.13626373626045</v>
      </c>
      <c r="L143" s="183">
        <v>29574205.737244029</v>
      </c>
      <c r="M143" s="146">
        <f t="shared" si="12"/>
        <v>-38025.733344027642</v>
      </c>
      <c r="N143" s="149">
        <f t="shared" si="13"/>
        <v>-777.74189046347431</v>
      </c>
      <c r="O143" s="9" t="str">
        <f t="shared" si="14"/>
        <v>ไม่คุ้มทุน</v>
      </c>
      <c r="P143" s="85"/>
      <c r="Q143" s="85"/>
      <c r="R143" s="85"/>
      <c r="S143" s="85"/>
      <c r="T143" s="85"/>
      <c r="U143" s="85"/>
      <c r="V143" s="85"/>
      <c r="W143" s="85"/>
      <c r="X143" s="85"/>
    </row>
    <row r="144" spans="1:25" ht="20.25" customHeight="1" x14ac:dyDescent="0.25">
      <c r="A144" s="29"/>
      <c r="B144" s="12"/>
      <c r="C144" s="7">
        <v>134</v>
      </c>
      <c r="D144" s="100"/>
      <c r="E144" s="128">
        <v>3</v>
      </c>
      <c r="F144" s="112" t="s">
        <v>199</v>
      </c>
      <c r="G144" s="61"/>
      <c r="H144" s="183">
        <v>123098.78816289036</v>
      </c>
      <c r="I144" s="146">
        <f t="shared" si="11"/>
        <v>-123098.78816289036</v>
      </c>
      <c r="J144" s="55" t="e">
        <f t="shared" si="10"/>
        <v>#DIV/0!</v>
      </c>
      <c r="K144" s="183">
        <v>33</v>
      </c>
      <c r="L144" s="183">
        <v>2158528.0093753817</v>
      </c>
      <c r="M144" s="146">
        <f t="shared" si="12"/>
        <v>-57688.848484848488</v>
      </c>
      <c r="N144" s="149">
        <f t="shared" si="13"/>
        <v>-37.416728987792183</v>
      </c>
      <c r="O144" s="9" t="str">
        <f t="shared" si="14"/>
        <v>ไม่คุ้มทุน</v>
      </c>
      <c r="P144" s="85"/>
      <c r="Q144" s="85"/>
      <c r="R144" s="85"/>
      <c r="S144" s="85"/>
      <c r="T144" s="85"/>
      <c r="U144" s="85"/>
      <c r="V144" s="85"/>
      <c r="W144" s="85"/>
      <c r="X144" s="85"/>
      <c r="Y144" s="5"/>
    </row>
    <row r="145" spans="1:28" ht="20.25" customHeight="1" x14ac:dyDescent="0.25">
      <c r="A145" s="17"/>
      <c r="B145" s="12"/>
      <c r="C145" s="7">
        <v>135</v>
      </c>
      <c r="D145" s="97" t="s">
        <v>118</v>
      </c>
      <c r="E145" s="128">
        <v>1</v>
      </c>
      <c r="F145" s="112" t="s">
        <v>200</v>
      </c>
      <c r="G145" s="61"/>
      <c r="H145" s="186">
        <v>200133.51559616564</v>
      </c>
      <c r="I145" s="146">
        <f t="shared" si="11"/>
        <v>-200133.51559616564</v>
      </c>
      <c r="J145" s="55" t="e">
        <f t="shared" si="10"/>
        <v>#DIV/0!</v>
      </c>
      <c r="K145" s="186">
        <v>138.41666666666447</v>
      </c>
      <c r="L145" s="186">
        <v>9053825.8171021529</v>
      </c>
      <c r="M145" s="146">
        <f t="shared" si="12"/>
        <v>-134723.57591812377</v>
      </c>
      <c r="N145" s="149">
        <f t="shared" si="13"/>
        <v>-67.202980290580172</v>
      </c>
      <c r="O145" s="9" t="str">
        <f t="shared" si="14"/>
        <v>ไม่คุ้มทุน</v>
      </c>
      <c r="P145" s="85"/>
      <c r="Q145" s="85"/>
      <c r="R145" s="85"/>
      <c r="S145" s="85"/>
      <c r="T145" s="85"/>
      <c r="U145" s="85"/>
      <c r="V145" s="85"/>
      <c r="W145" s="85"/>
      <c r="X145" s="85"/>
      <c r="Y145" s="5"/>
      <c r="Z145" s="5"/>
      <c r="AA145" s="5"/>
    </row>
    <row r="146" spans="1:28" ht="20.25" customHeight="1" x14ac:dyDescent="0.25">
      <c r="A146" s="19"/>
      <c r="B146" s="12"/>
      <c r="C146" s="7">
        <v>136</v>
      </c>
      <c r="D146" s="100"/>
      <c r="E146" s="128">
        <v>2</v>
      </c>
      <c r="F146" s="112" t="s">
        <v>201</v>
      </c>
      <c r="G146" s="61"/>
      <c r="H146" s="186">
        <v>66436.908954553277</v>
      </c>
      <c r="I146" s="146">
        <f t="shared" si="11"/>
        <v>-66436.908954553277</v>
      </c>
      <c r="J146" s="55" t="e">
        <f t="shared" si="10"/>
        <v>#DIV/0!</v>
      </c>
      <c r="K146" s="186">
        <v>84.083333333333016</v>
      </c>
      <c r="L146" s="186">
        <v>5499885.7612620005</v>
      </c>
      <c r="M146" s="146">
        <f t="shared" si="12"/>
        <v>-1026.9692765114014</v>
      </c>
      <c r="N146" s="149">
        <f t="shared" si="13"/>
        <v>-5355.4530666633245</v>
      </c>
      <c r="O146" s="9" t="str">
        <f t="shared" si="14"/>
        <v>ไม่คุ้มทุน</v>
      </c>
      <c r="P146" s="85"/>
      <c r="Q146" s="85"/>
      <c r="R146" s="85"/>
      <c r="S146" s="85"/>
      <c r="T146" s="85"/>
      <c r="U146" s="85"/>
      <c r="V146" s="85"/>
      <c r="W146" s="85"/>
      <c r="X146" s="85"/>
      <c r="Y146" s="5"/>
      <c r="Z146" s="5"/>
      <c r="AA146" s="5"/>
      <c r="AB146" s="5"/>
    </row>
    <row r="147" spans="1:28" ht="20.25" customHeight="1" x14ac:dyDescent="0.25">
      <c r="A147" s="29"/>
      <c r="B147" s="12"/>
      <c r="C147" s="7">
        <v>137</v>
      </c>
      <c r="D147" s="100"/>
      <c r="E147" s="128">
        <v>3</v>
      </c>
      <c r="F147" s="112" t="s">
        <v>119</v>
      </c>
      <c r="G147" s="61"/>
      <c r="H147" s="183">
        <v>80897.52063042279</v>
      </c>
      <c r="I147" s="146">
        <f t="shared" si="11"/>
        <v>-80897.52063042279</v>
      </c>
      <c r="J147" s="55" t="e">
        <f t="shared" si="10"/>
        <v>#DIV/0!</v>
      </c>
      <c r="K147" s="183">
        <v>63.000000000000199</v>
      </c>
      <c r="L147" s="183">
        <v>4120826.1997166513</v>
      </c>
      <c r="M147" s="146">
        <f t="shared" si="12"/>
        <v>-15487.580952380915</v>
      </c>
      <c r="N147" s="149">
        <f t="shared" si="13"/>
        <v>-266.07294014389993</v>
      </c>
      <c r="O147" s="9" t="str">
        <f t="shared" si="14"/>
        <v>ไม่คุ้มทุน</v>
      </c>
      <c r="P147" s="85"/>
      <c r="Q147" s="85"/>
      <c r="R147" s="85"/>
      <c r="S147" s="85"/>
      <c r="T147" s="85"/>
      <c r="U147" s="85"/>
      <c r="V147" s="85"/>
      <c r="W147" s="85"/>
      <c r="X147" s="85"/>
      <c r="Y147" s="5"/>
      <c r="Z147" s="5"/>
      <c r="AA147" s="5"/>
      <c r="AB147" s="5"/>
    </row>
    <row r="148" spans="1:28" s="5" customFormat="1" ht="20.25" customHeight="1" x14ac:dyDescent="0.25">
      <c r="A148" s="19"/>
      <c r="B148" s="12"/>
      <c r="C148" s="7">
        <v>138</v>
      </c>
      <c r="D148" s="100"/>
      <c r="E148" s="128">
        <v>4</v>
      </c>
      <c r="F148" s="112" t="s">
        <v>202</v>
      </c>
      <c r="G148" s="61"/>
      <c r="H148" s="183">
        <v>84685.671061344721</v>
      </c>
      <c r="I148" s="146">
        <f t="shared" si="11"/>
        <v>-84685.671061344721</v>
      </c>
      <c r="J148" s="55" t="e">
        <f t="shared" si="10"/>
        <v>#DIV/0!</v>
      </c>
      <c r="K148" s="183">
        <v>41.025000000000041</v>
      </c>
      <c r="L148" s="183">
        <v>2683442.7752916706</v>
      </c>
      <c r="M148" s="146">
        <f t="shared" si="12"/>
        <v>-19275.731383302846</v>
      </c>
      <c r="N148" s="149">
        <f t="shared" si="13"/>
        <v>-139.21353861654976</v>
      </c>
      <c r="O148" s="9" t="str">
        <f t="shared" si="14"/>
        <v>ไม่คุ้มทุน</v>
      </c>
      <c r="P148" s="85"/>
      <c r="Q148" s="85"/>
      <c r="R148" s="85"/>
      <c r="S148" s="85"/>
      <c r="T148" s="85"/>
      <c r="U148" s="85"/>
      <c r="V148" s="85"/>
      <c r="W148" s="85"/>
      <c r="X148" s="85"/>
    </row>
    <row r="149" spans="1:28" s="5" customFormat="1" ht="20.25" customHeight="1" x14ac:dyDescent="0.25">
      <c r="A149" s="19"/>
      <c r="B149" s="17"/>
      <c r="C149" s="7">
        <v>139</v>
      </c>
      <c r="D149" s="100"/>
      <c r="E149" s="128">
        <v>5</v>
      </c>
      <c r="F149" s="112" t="s">
        <v>203</v>
      </c>
      <c r="G149" s="61"/>
      <c r="H149" s="183">
        <v>89632.791445140858</v>
      </c>
      <c r="I149" s="146">
        <f t="shared" si="11"/>
        <v>-89632.791445140858</v>
      </c>
      <c r="J149" s="55" t="e">
        <f t="shared" si="10"/>
        <v>#DIV/0!</v>
      </c>
      <c r="K149" s="183">
        <v>98.32499999999969</v>
      </c>
      <c r="L149" s="183">
        <v>6431432.3188434476</v>
      </c>
      <c r="M149" s="146">
        <f t="shared" si="12"/>
        <v>-24222.851767098975</v>
      </c>
      <c r="N149" s="149">
        <f t="shared" si="13"/>
        <v>-265.51094729395282</v>
      </c>
      <c r="O149" s="9" t="str">
        <f t="shared" si="14"/>
        <v>ไม่คุ้มทุน</v>
      </c>
      <c r="P149" s="85"/>
      <c r="Q149" s="85"/>
      <c r="R149" s="85"/>
      <c r="S149" s="85"/>
      <c r="T149" s="85"/>
      <c r="U149" s="85"/>
      <c r="V149" s="85"/>
      <c r="W149" s="85"/>
      <c r="X149" s="85"/>
    </row>
    <row r="150" spans="1:28" s="5" customFormat="1" ht="20.25" customHeight="1" x14ac:dyDescent="0.25">
      <c r="A150" s="211"/>
      <c r="B150" s="31"/>
      <c r="C150" s="7">
        <v>140</v>
      </c>
      <c r="D150" s="97" t="s">
        <v>49</v>
      </c>
      <c r="E150" s="128">
        <v>1</v>
      </c>
      <c r="F150" s="117" t="s">
        <v>120</v>
      </c>
      <c r="G150" s="61"/>
      <c r="H150" s="183">
        <v>193417.67993145314</v>
      </c>
      <c r="I150" s="146">
        <f t="shared" si="11"/>
        <v>-193417.67993145314</v>
      </c>
      <c r="J150" s="55" t="e">
        <f t="shared" si="10"/>
        <v>#DIV/0!</v>
      </c>
      <c r="K150" s="183">
        <v>25.650000000000013</v>
      </c>
      <c r="L150" s="183">
        <v>1677764.952741775</v>
      </c>
      <c r="M150" s="146">
        <f t="shared" si="12"/>
        <v>-128007.74025341126</v>
      </c>
      <c r="N150" s="149">
        <f t="shared" si="13"/>
        <v>-13.106746118792332</v>
      </c>
      <c r="O150" s="9" t="str">
        <f t="shared" si="14"/>
        <v>ไม่คุ้มทุน</v>
      </c>
      <c r="P150" s="85"/>
      <c r="Q150" s="85"/>
      <c r="R150" s="85"/>
      <c r="S150" s="85"/>
      <c r="T150" s="85"/>
      <c r="U150" s="85"/>
      <c r="V150" s="85"/>
      <c r="W150" s="85"/>
      <c r="X150" s="85"/>
      <c r="Y150" s="7"/>
    </row>
    <row r="151" spans="1:28" s="5" customFormat="1" ht="20.25" customHeight="1" x14ac:dyDescent="0.25">
      <c r="A151" s="213"/>
      <c r="B151" s="12"/>
      <c r="C151" s="7">
        <v>141</v>
      </c>
      <c r="D151" s="100"/>
      <c r="E151" s="128">
        <v>2</v>
      </c>
      <c r="F151" s="109" t="s">
        <v>204</v>
      </c>
      <c r="G151" s="61"/>
      <c r="H151" s="183">
        <v>113609.2763302784</v>
      </c>
      <c r="I151" s="146">
        <f t="shared" si="11"/>
        <v>-113609.2763302784</v>
      </c>
      <c r="J151" s="55" t="e">
        <f t="shared" si="10"/>
        <v>#DIV/0!</v>
      </c>
      <c r="K151" s="183">
        <v>86.625000000000227</v>
      </c>
      <c r="L151" s="183">
        <v>5666136.0246103927</v>
      </c>
      <c r="M151" s="146">
        <f t="shared" si="12"/>
        <v>-48199.336652236518</v>
      </c>
      <c r="N151" s="149">
        <f t="shared" si="13"/>
        <v>-117.55630716439488</v>
      </c>
      <c r="O151" s="9" t="str">
        <f t="shared" si="14"/>
        <v>ไม่คุ้มทุน</v>
      </c>
      <c r="P151" s="85"/>
      <c r="Q151" s="85"/>
      <c r="R151" s="85"/>
      <c r="S151" s="85"/>
      <c r="T151" s="85"/>
      <c r="U151" s="85"/>
      <c r="V151" s="85"/>
      <c r="W151" s="85"/>
      <c r="X151" s="85"/>
      <c r="Y151" s="7"/>
      <c r="Z151" s="7"/>
      <c r="AA151" s="7"/>
    </row>
    <row r="152" spans="1:28" s="5" customFormat="1" ht="20.25" customHeight="1" x14ac:dyDescent="0.25">
      <c r="A152" s="213"/>
      <c r="B152" s="12"/>
      <c r="C152" s="7">
        <v>142</v>
      </c>
      <c r="D152" s="96"/>
      <c r="E152" s="127">
        <v>3</v>
      </c>
      <c r="F152" s="112" t="s">
        <v>205</v>
      </c>
      <c r="G152" s="61"/>
      <c r="H152" s="183">
        <v>134422.84110380383</v>
      </c>
      <c r="I152" s="146">
        <f t="shared" si="11"/>
        <v>-134422.84110380383</v>
      </c>
      <c r="J152" s="55" t="e">
        <f t="shared" si="10"/>
        <v>#DIV/0!</v>
      </c>
      <c r="K152" s="183">
        <v>50.850000000000065</v>
      </c>
      <c r="L152" s="183">
        <v>3326095.4326284337</v>
      </c>
      <c r="M152" s="146">
        <f t="shared" si="12"/>
        <v>-69012.901425761956</v>
      </c>
      <c r="N152" s="149">
        <f t="shared" si="13"/>
        <v>-48.195270216342898</v>
      </c>
      <c r="O152" s="9" t="str">
        <f t="shared" si="14"/>
        <v>ไม่คุ้มทุน</v>
      </c>
      <c r="P152" s="85"/>
      <c r="Q152" s="85"/>
      <c r="R152" s="85"/>
      <c r="S152" s="85"/>
      <c r="T152" s="85"/>
      <c r="U152" s="85"/>
      <c r="V152" s="85"/>
      <c r="W152" s="85"/>
      <c r="X152" s="85"/>
      <c r="Y152" s="7"/>
      <c r="Z152" s="7"/>
      <c r="AA152" s="7"/>
      <c r="AB152" s="7"/>
    </row>
    <row r="153" spans="1:28" s="5" customFormat="1" ht="20.25" customHeight="1" x14ac:dyDescent="0.25">
      <c r="A153" s="212"/>
      <c r="B153" s="12"/>
      <c r="C153" s="7">
        <v>143</v>
      </c>
      <c r="D153" s="29"/>
      <c r="E153" s="127">
        <v>4</v>
      </c>
      <c r="F153" s="112" t="s">
        <v>206</v>
      </c>
      <c r="G153" s="61"/>
      <c r="H153" s="183">
        <v>174609.72161154999</v>
      </c>
      <c r="I153" s="146">
        <f t="shared" si="11"/>
        <v>-174609.72161154999</v>
      </c>
      <c r="J153" s="55" t="e">
        <f t="shared" si="10"/>
        <v>#DIV/0!</v>
      </c>
      <c r="K153" s="183">
        <v>57.150000000000105</v>
      </c>
      <c r="L153" s="183">
        <v>3738178.0526001002</v>
      </c>
      <c r="M153" s="146">
        <f t="shared" si="12"/>
        <v>-109199.78193350811</v>
      </c>
      <c r="N153" s="149">
        <f t="shared" si="13"/>
        <v>-34.232468109471881</v>
      </c>
      <c r="O153" s="9" t="str">
        <f t="shared" si="14"/>
        <v>ไม่คุ้มทุน</v>
      </c>
      <c r="P153" s="85"/>
      <c r="Q153" s="85"/>
      <c r="R153" s="85"/>
      <c r="S153" s="85"/>
      <c r="T153" s="85"/>
      <c r="U153" s="85"/>
      <c r="V153" s="85"/>
      <c r="W153" s="85"/>
      <c r="X153" s="85"/>
      <c r="Y153" s="7"/>
      <c r="Z153" s="7"/>
      <c r="AA153" s="7"/>
      <c r="AB153" s="7"/>
    </row>
    <row r="154" spans="1:28" ht="20.25" customHeight="1" x14ac:dyDescent="0.5">
      <c r="A154" s="40"/>
      <c r="B154" s="41"/>
      <c r="D154" s="5" t="s">
        <v>222</v>
      </c>
      <c r="E154" s="5"/>
      <c r="F154" s="86"/>
      <c r="G154"/>
      <c r="H154" s="210">
        <v>447440.27141583379</v>
      </c>
      <c r="I154" s="147"/>
      <c r="J154" s="87"/>
      <c r="K154" s="183">
        <v>4883.333333334509</v>
      </c>
      <c r="L154" s="183">
        <v>319418538.76118141</v>
      </c>
      <c r="M154" s="147"/>
      <c r="N154" s="150"/>
      <c r="O154" s="88"/>
      <c r="P154" s="85"/>
      <c r="Q154" s="85"/>
      <c r="R154" s="85"/>
      <c r="S154" s="85"/>
      <c r="T154" s="85"/>
      <c r="U154" s="85"/>
      <c r="V154" s="85"/>
      <c r="W154" s="85"/>
      <c r="X154" s="85"/>
    </row>
    <row r="155" spans="1:28" ht="19.899999999999999" customHeight="1" x14ac:dyDescent="0.5">
      <c r="A155" s="40"/>
      <c r="B155" s="41"/>
      <c r="H155" s="188">
        <v>0</v>
      </c>
      <c r="K155" s="187">
        <v>0</v>
      </c>
      <c r="L155" s="187">
        <v>0</v>
      </c>
      <c r="P155" s="85"/>
      <c r="Q155" s="85"/>
      <c r="R155" s="85"/>
      <c r="S155" s="85"/>
      <c r="T155" s="85"/>
      <c r="U155" s="85"/>
      <c r="V155" s="85"/>
      <c r="W155" s="85"/>
      <c r="X155" s="85"/>
    </row>
    <row r="156" spans="1:28" ht="19.899999999999999" customHeight="1" x14ac:dyDescent="0.5">
      <c r="A156" s="40"/>
      <c r="B156" s="41"/>
      <c r="D156" s="179" t="s">
        <v>27</v>
      </c>
      <c r="E156" s="178"/>
      <c r="F156" s="174" t="s">
        <v>384</v>
      </c>
      <c r="G156" s="175"/>
      <c r="H156" s="176">
        <v>65567.811334232494</v>
      </c>
      <c r="I156" s="146">
        <f t="shared" ref="I156" si="15">G156-H156</f>
        <v>-65567.811334232494</v>
      </c>
      <c r="J156" s="55" t="e">
        <f t="shared" ref="J156" si="16">I156/G156*100</f>
        <v>#DIV/0!</v>
      </c>
      <c r="K156" s="208">
        <v>190.02777777777953</v>
      </c>
      <c r="L156" s="177">
        <v>12429705.481596906</v>
      </c>
      <c r="M156" s="146">
        <f t="shared" ref="M156" si="17">I156+L156/K156</f>
        <v>-157.87165619061852</v>
      </c>
      <c r="N156" s="149">
        <f t="shared" ref="N156" si="18">L156/M156</f>
        <v>-78732.97703666921</v>
      </c>
      <c r="O156" s="9" t="str">
        <f t="shared" ref="O156" si="19">IF(N156&lt;0,"ไม่คุ้มทุน",IF(K156&gt;N156,"คุ้มทุน","ไม่คุ้มทุน"))</f>
        <v>ไม่คุ้มทุน</v>
      </c>
      <c r="P156" s="85"/>
      <c r="Q156" s="85"/>
      <c r="R156" s="85"/>
      <c r="S156" s="85"/>
      <c r="T156" s="85"/>
      <c r="U156" s="85"/>
      <c r="V156" s="85"/>
      <c r="W156" s="85"/>
      <c r="X156" s="85"/>
    </row>
    <row r="157" spans="1:28" ht="20.25" customHeight="1" x14ac:dyDescent="0.5">
      <c r="A157" s="40"/>
      <c r="B157" s="41"/>
      <c r="D157" s="179" t="s">
        <v>29</v>
      </c>
      <c r="E157" s="178"/>
      <c r="F157" s="174" t="s">
        <v>457</v>
      </c>
      <c r="G157" s="175"/>
      <c r="H157" s="176">
        <v>75100.122929005258</v>
      </c>
      <c r="I157" s="146">
        <f t="shared" ref="I157" si="20">G157-H157</f>
        <v>-75100.122929005258</v>
      </c>
      <c r="J157" s="55" t="e">
        <f t="shared" ref="J157" si="21">I157/G157*100</f>
        <v>#DIV/0!</v>
      </c>
      <c r="K157" s="208">
        <v>122.52777777777939</v>
      </c>
      <c r="L157" s="177">
        <v>8014534.5533290701</v>
      </c>
      <c r="M157" s="146">
        <f t="shared" ref="M157" si="22">I157+L157/K157</f>
        <v>-9690.1832509633823</v>
      </c>
      <c r="N157" s="149">
        <f t="shared" ref="N157" si="23">L157/M157</f>
        <v>-827.07770800229991</v>
      </c>
      <c r="O157" s="9" t="str">
        <f t="shared" ref="O157" si="24">IF(N157&lt;0,"ไม่คุ้มทุน",IF(K157&gt;N157,"คุ้มทุน","ไม่คุ้มทุน"))</f>
        <v>ไม่คุ้มทุน</v>
      </c>
      <c r="P157" s="85"/>
      <c r="Q157" s="85"/>
      <c r="R157" s="85"/>
      <c r="S157" s="85"/>
      <c r="T157" s="85"/>
      <c r="U157" s="85"/>
      <c r="V157" s="85"/>
      <c r="W157" s="85"/>
      <c r="X157" s="85"/>
    </row>
    <row r="158" spans="1:28" ht="20.25" customHeight="1" x14ac:dyDescent="0.5">
      <c r="A158" s="40"/>
      <c r="B158" s="41"/>
      <c r="D158" s="156" t="s">
        <v>63</v>
      </c>
      <c r="E158" s="68"/>
      <c r="H158" s="152"/>
      <c r="K158" s="82"/>
      <c r="P158" s="85"/>
      <c r="Q158" s="85"/>
      <c r="R158" s="85"/>
      <c r="S158" s="85"/>
      <c r="T158" s="85"/>
      <c r="U158" s="85"/>
      <c r="V158" s="85"/>
      <c r="W158" s="85"/>
      <c r="X158" s="85"/>
    </row>
    <row r="159" spans="1:28" ht="20.25" customHeight="1" x14ac:dyDescent="0.5">
      <c r="A159" s="40"/>
      <c r="B159" s="41"/>
      <c r="D159" s="156" t="s">
        <v>123</v>
      </c>
      <c r="E159" s="68"/>
      <c r="K159" s="188"/>
      <c r="L159" s="188"/>
      <c r="P159" s="85"/>
      <c r="Q159" s="85"/>
      <c r="R159" s="85"/>
      <c r="S159" s="85"/>
      <c r="T159" s="85"/>
      <c r="U159" s="85"/>
      <c r="V159" s="85"/>
      <c r="W159" s="85"/>
      <c r="X159" s="85"/>
    </row>
    <row r="160" spans="1:28" ht="20.25" customHeight="1" x14ac:dyDescent="0.5">
      <c r="A160" s="40"/>
      <c r="B160" s="41"/>
      <c r="D160" s="69" t="s">
        <v>60</v>
      </c>
      <c r="E160" s="69"/>
      <c r="K160" s="57"/>
      <c r="L160" s="188"/>
      <c r="P160" s="85"/>
      <c r="Q160" s="85"/>
      <c r="R160" s="85"/>
      <c r="S160" s="85"/>
      <c r="T160" s="85"/>
      <c r="U160" s="85"/>
      <c r="V160" s="85"/>
      <c r="W160" s="85"/>
    </row>
    <row r="161" spans="1:17" ht="33.4" customHeight="1" x14ac:dyDescent="0.5">
      <c r="D161" s="69" t="s">
        <v>61</v>
      </c>
      <c r="E161" s="69"/>
      <c r="Q161" s="7"/>
    </row>
    <row r="162" spans="1:17" ht="20.25" customHeight="1" x14ac:dyDescent="0.5">
      <c r="D162" s="69" t="s">
        <v>62</v>
      </c>
      <c r="E162" s="69"/>
      <c r="Q162" s="7"/>
    </row>
    <row r="163" spans="1:17" ht="20.25" customHeight="1" x14ac:dyDescent="0.5">
      <c r="A163" s="36"/>
      <c r="D163" s="163" t="s">
        <v>369</v>
      </c>
      <c r="E163" s="158"/>
      <c r="F163" s="159"/>
      <c r="G163" s="160"/>
      <c r="H163" s="161"/>
      <c r="I163" s="162"/>
      <c r="J163" s="161"/>
      <c r="K163" s="158"/>
      <c r="L163" s="189"/>
      <c r="Q163" s="7"/>
    </row>
    <row r="164" spans="1:17" ht="20.25" customHeight="1" x14ac:dyDescent="0.5">
      <c r="A164" s="36"/>
      <c r="Q164" s="7"/>
    </row>
    <row r="165" spans="1:17" ht="20.25" customHeight="1" x14ac:dyDescent="0.5">
      <c r="A165" s="36"/>
      <c r="Q165" s="7"/>
    </row>
    <row r="166" spans="1:17" ht="20.25" customHeight="1" x14ac:dyDescent="0.5">
      <c r="Q166" s="7"/>
    </row>
    <row r="167" spans="1:17" ht="20.25" customHeight="1" x14ac:dyDescent="0.5">
      <c r="Q167" s="7"/>
    </row>
    <row r="168" spans="1:17" ht="20.25" customHeight="1" x14ac:dyDescent="0.5">
      <c r="Q168" s="7"/>
    </row>
    <row r="169" spans="1:17" ht="20.25" customHeight="1" x14ac:dyDescent="0.5">
      <c r="Q169" s="7"/>
    </row>
    <row r="170" spans="1:17" ht="20.25" customHeight="1" x14ac:dyDescent="0.5">
      <c r="Q170" s="7"/>
    </row>
    <row r="171" spans="1:17" ht="20.25" customHeight="1" x14ac:dyDescent="0.5">
      <c r="Q171" s="7"/>
    </row>
    <row r="172" spans="1:17" ht="20.25" customHeight="1" x14ac:dyDescent="0.5">
      <c r="Q172" s="7"/>
    </row>
    <row r="173" spans="1:17" ht="20.25" customHeight="1" x14ac:dyDescent="0.5">
      <c r="Q173" s="7"/>
    </row>
    <row r="174" spans="1:17" ht="20.25" customHeight="1" x14ac:dyDescent="0.5">
      <c r="Q174" s="7"/>
    </row>
    <row r="175" spans="1:17" ht="20.25" customHeight="1" x14ac:dyDescent="0.5">
      <c r="Q175" s="7"/>
    </row>
    <row r="176" spans="1:17" ht="20.25" customHeight="1" x14ac:dyDescent="0.5">
      <c r="Q176" s="7"/>
    </row>
    <row r="177" spans="17:17" ht="20.25" customHeight="1" x14ac:dyDescent="0.5">
      <c r="Q177" s="7"/>
    </row>
  </sheetData>
  <sortState xmlns:xlrd2="http://schemas.microsoft.com/office/spreadsheetml/2017/richdata2" ref="Q10:W165">
    <sortCondition ref="Q10"/>
  </sortState>
  <mergeCells count="22">
    <mergeCell ref="A150:A153"/>
    <mergeCell ref="A123:A129"/>
    <mergeCell ref="A130:A133"/>
    <mergeCell ref="A102:A104"/>
    <mergeCell ref="A105:A107"/>
    <mergeCell ref="A71:A80"/>
    <mergeCell ref="A82:A83"/>
    <mergeCell ref="A45:A46"/>
    <mergeCell ref="A47:A49"/>
    <mergeCell ref="A24:A27"/>
    <mergeCell ref="A10:A11"/>
    <mergeCell ref="A12:A15"/>
    <mergeCell ref="A16:A19"/>
    <mergeCell ref="D1:O1"/>
    <mergeCell ref="A5:A9"/>
    <mergeCell ref="B5:B9"/>
    <mergeCell ref="C5:C6"/>
    <mergeCell ref="D5:D9"/>
    <mergeCell ref="F5:F9"/>
    <mergeCell ref="G5:J5"/>
    <mergeCell ref="K5:O5"/>
    <mergeCell ref="D4:O4"/>
  </mergeCells>
  <hyperlinks>
    <hyperlink ref="J3" r:id="rId1" xr:uid="{00000000-0004-0000-0200-000000000000}"/>
    <hyperlink ref="U5" r:id="rId2" xr:uid="{41ACA830-E4C7-48DB-B098-97C410FA708B}"/>
    <hyperlink ref="U6" r:id="rId3" xr:uid="{7EB63F2E-7AA9-409D-A4D5-A0772F123137}"/>
  </hyperlinks>
  <pageMargins left="0.39370078740157483" right="7.874015748031496E-2" top="0.39370078740157483" bottom="0.39370078740157483" header="0.31496062992125984" footer="0.31496062992125984"/>
  <pageSetup paperSize="9" scale="50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B5BBC-628D-4205-BD3E-B07618E34ECD}">
  <sheetPr>
    <tabColor rgb="FF00B050"/>
  </sheetPr>
  <dimension ref="A1:P321"/>
  <sheetViews>
    <sheetView showZeros="0" zoomScale="90" zoomScaleNormal="90" workbookViewId="0">
      <pane xSplit="2" ySplit="1" topLeftCell="C245" activePane="bottomRight" state="frozen"/>
      <selection pane="topRight" activeCell="C1" sqref="C1"/>
      <selection pane="bottomLeft" activeCell="A2" sqref="A2"/>
      <selection pane="bottomRight" activeCell="H261" sqref="H261"/>
    </sheetView>
  </sheetViews>
  <sheetFormatPr defaultColWidth="9.28515625" defaultRowHeight="25.5" customHeight="1" x14ac:dyDescent="0.25"/>
  <cols>
    <col min="1" max="1" width="5.42578125" style="197" customWidth="1"/>
    <col min="2" max="2" width="58.28515625" style="133" customWidth="1"/>
    <col min="3" max="3" width="11.7109375" style="133" bestFit="1" customWidth="1"/>
    <col min="4" max="7" width="10.7109375" style="133" bestFit="1" customWidth="1"/>
    <col min="8" max="8" width="11.7109375" style="133" bestFit="1" customWidth="1"/>
    <col min="9" max="9" width="15.7109375" style="133" customWidth="1"/>
    <col min="10" max="10" width="14.28515625" style="134" customWidth="1"/>
    <col min="11" max="11" width="43.5703125" style="134" customWidth="1"/>
    <col min="12" max="12" width="28.140625" style="134" customWidth="1"/>
    <col min="13" max="16384" width="9.28515625" style="134"/>
  </cols>
  <sheetData>
    <row r="1" spans="1:15" s="136" customFormat="1" ht="50.25" customHeight="1" x14ac:dyDescent="0.25">
      <c r="A1" s="190" t="s">
        <v>51</v>
      </c>
      <c r="B1" s="190" t="s">
        <v>223</v>
      </c>
      <c r="C1" s="190" t="s">
        <v>359</v>
      </c>
      <c r="D1" s="190" t="s">
        <v>360</v>
      </c>
      <c r="E1" s="190" t="s">
        <v>361</v>
      </c>
      <c r="F1" s="190" t="s">
        <v>224</v>
      </c>
      <c r="G1" s="190" t="s">
        <v>225</v>
      </c>
      <c r="H1" s="190" t="s">
        <v>52</v>
      </c>
      <c r="I1" s="137" t="s">
        <v>226</v>
      </c>
      <c r="J1" s="138" t="s">
        <v>227</v>
      </c>
      <c r="K1" s="135" t="s">
        <v>228</v>
      </c>
      <c r="L1" s="139"/>
      <c r="M1" s="139"/>
      <c r="N1" s="139"/>
      <c r="O1" s="139"/>
    </row>
    <row r="2" spans="1:15" s="130" customFormat="1" ht="25.5" customHeight="1" x14ac:dyDescent="0.25">
      <c r="A2" s="191">
        <v>1</v>
      </c>
      <c r="B2" s="192" t="s">
        <v>370</v>
      </c>
      <c r="C2" s="193">
        <v>47.833333333333599</v>
      </c>
      <c r="D2" s="193">
        <v>0</v>
      </c>
      <c r="E2" s="193">
        <v>0</v>
      </c>
      <c r="F2" s="193">
        <v>1</v>
      </c>
      <c r="G2" s="193">
        <v>0</v>
      </c>
      <c r="H2" s="193">
        <v>47.833333333333599</v>
      </c>
      <c r="I2" s="131"/>
      <c r="J2" s="130">
        <v>0</v>
      </c>
      <c r="K2" s="133" t="s">
        <v>104</v>
      </c>
      <c r="L2" s="130">
        <v>0</v>
      </c>
    </row>
    <row r="3" spans="1:15" s="130" customFormat="1" ht="25.5" customHeight="1" x14ac:dyDescent="0.25">
      <c r="A3" s="191">
        <v>2</v>
      </c>
      <c r="B3" s="192" t="s">
        <v>371</v>
      </c>
      <c r="C3" s="193">
        <v>197.86111111111558</v>
      </c>
      <c r="D3" s="193">
        <v>0</v>
      </c>
      <c r="E3" s="193">
        <v>0</v>
      </c>
      <c r="F3" s="193">
        <v>1</v>
      </c>
      <c r="G3" s="193">
        <v>0</v>
      </c>
      <c r="H3" s="193">
        <v>197.86111111111558</v>
      </c>
      <c r="I3" s="131"/>
      <c r="J3" s="130">
        <v>0</v>
      </c>
      <c r="K3" s="133" t="s">
        <v>104</v>
      </c>
      <c r="L3" s="130">
        <v>0</v>
      </c>
    </row>
    <row r="4" spans="1:15" s="130" customFormat="1" ht="25.5" customHeight="1" x14ac:dyDescent="0.25">
      <c r="A4" s="191">
        <v>3</v>
      </c>
      <c r="B4" s="192" t="s">
        <v>372</v>
      </c>
      <c r="C4" s="193">
        <v>30.694444444444287</v>
      </c>
      <c r="D4" s="193">
        <v>0</v>
      </c>
      <c r="E4" s="193">
        <v>0</v>
      </c>
      <c r="F4" s="193">
        <v>1</v>
      </c>
      <c r="G4" s="193">
        <v>0</v>
      </c>
      <c r="H4" s="193">
        <v>30.694444444444287</v>
      </c>
      <c r="I4" s="131"/>
      <c r="J4" s="130">
        <v>0</v>
      </c>
      <c r="K4" s="133" t="s">
        <v>104</v>
      </c>
      <c r="L4" s="130">
        <v>0</v>
      </c>
    </row>
    <row r="5" spans="1:15" s="130" customFormat="1" ht="25.5" customHeight="1" x14ac:dyDescent="0.25">
      <c r="A5" s="191">
        <v>4</v>
      </c>
      <c r="B5" s="192" t="s">
        <v>373</v>
      </c>
      <c r="C5" s="193">
        <v>709.94444444449687</v>
      </c>
      <c r="D5" s="193">
        <v>0</v>
      </c>
      <c r="E5" s="193">
        <v>0</v>
      </c>
      <c r="F5" s="193">
        <v>1</v>
      </c>
      <c r="G5" s="193">
        <v>0</v>
      </c>
      <c r="H5" s="193">
        <v>709.94444444449687</v>
      </c>
      <c r="I5" s="131"/>
      <c r="J5" s="130">
        <v>0</v>
      </c>
      <c r="K5" s="133" t="s">
        <v>104</v>
      </c>
      <c r="L5" s="130">
        <v>0</v>
      </c>
    </row>
    <row r="6" spans="1:15" s="130" customFormat="1" ht="25.5" customHeight="1" x14ac:dyDescent="0.25">
      <c r="A6" s="191">
        <v>5</v>
      </c>
      <c r="B6" s="192" t="s">
        <v>374</v>
      </c>
      <c r="C6" s="193">
        <v>301.83333333333354</v>
      </c>
      <c r="D6" s="193">
        <v>0</v>
      </c>
      <c r="E6" s="193">
        <v>0</v>
      </c>
      <c r="F6" s="193">
        <v>1</v>
      </c>
      <c r="G6" s="193">
        <v>0</v>
      </c>
      <c r="H6" s="193">
        <v>301.83333333333354</v>
      </c>
      <c r="I6" s="131"/>
      <c r="J6" s="130">
        <v>0</v>
      </c>
      <c r="K6" s="133" t="s">
        <v>104</v>
      </c>
      <c r="L6" s="130">
        <v>0</v>
      </c>
    </row>
    <row r="7" spans="1:15" s="130" customFormat="1" ht="25.5" customHeight="1" x14ac:dyDescent="0.25">
      <c r="A7" s="191">
        <v>6</v>
      </c>
      <c r="B7" s="192" t="s">
        <v>375</v>
      </c>
      <c r="C7" s="193">
        <v>56.638888888889326</v>
      </c>
      <c r="D7" s="193">
        <v>0</v>
      </c>
      <c r="E7" s="193">
        <v>0</v>
      </c>
      <c r="F7" s="193">
        <v>1</v>
      </c>
      <c r="G7" s="193">
        <v>0</v>
      </c>
      <c r="H7" s="193">
        <v>56.638888888889326</v>
      </c>
      <c r="I7" s="131"/>
      <c r="J7" s="130">
        <v>0</v>
      </c>
      <c r="K7" s="133" t="s">
        <v>104</v>
      </c>
      <c r="L7" s="130">
        <v>0</v>
      </c>
    </row>
    <row r="8" spans="1:15" s="130" customFormat="1" ht="25.5" customHeight="1" x14ac:dyDescent="0.25">
      <c r="A8" s="191">
        <v>7</v>
      </c>
      <c r="B8" s="192" t="s">
        <v>376</v>
      </c>
      <c r="C8" s="193">
        <v>4.3333333333333348</v>
      </c>
      <c r="D8" s="193">
        <v>0</v>
      </c>
      <c r="E8" s="193">
        <v>0</v>
      </c>
      <c r="F8" s="193">
        <v>1</v>
      </c>
      <c r="G8" s="193">
        <v>0</v>
      </c>
      <c r="H8" s="193">
        <v>4.3333333333333348</v>
      </c>
      <c r="I8" s="131"/>
      <c r="J8" s="130">
        <v>0</v>
      </c>
      <c r="K8" s="133" t="s">
        <v>104</v>
      </c>
      <c r="L8" s="130">
        <v>0</v>
      </c>
    </row>
    <row r="9" spans="1:15" s="130" customFormat="1" ht="25.5" customHeight="1" x14ac:dyDescent="0.25">
      <c r="A9" s="191">
        <v>8</v>
      </c>
      <c r="B9" s="192" t="s">
        <v>377</v>
      </c>
      <c r="C9" s="193">
        <v>216.66666666666879</v>
      </c>
      <c r="D9" s="193">
        <v>0</v>
      </c>
      <c r="E9" s="193">
        <v>0</v>
      </c>
      <c r="F9" s="193">
        <v>1</v>
      </c>
      <c r="G9" s="193">
        <v>0</v>
      </c>
      <c r="H9" s="193">
        <v>216.66666666666879</v>
      </c>
      <c r="I9" s="131"/>
      <c r="J9" s="130">
        <v>0</v>
      </c>
      <c r="K9" s="133" t="s">
        <v>104</v>
      </c>
      <c r="L9" s="130">
        <v>0</v>
      </c>
    </row>
    <row r="10" spans="1:15" s="130" customFormat="1" ht="25.5" customHeight="1" x14ac:dyDescent="0.25">
      <c r="A10" s="191">
        <v>9</v>
      </c>
      <c r="B10" s="192" t="s">
        <v>378</v>
      </c>
      <c r="C10" s="193">
        <v>334.27777777777101</v>
      </c>
      <c r="D10" s="193">
        <v>0</v>
      </c>
      <c r="E10" s="193">
        <v>0</v>
      </c>
      <c r="F10" s="193">
        <v>1</v>
      </c>
      <c r="G10" s="193">
        <v>0</v>
      </c>
      <c r="H10" s="193">
        <v>334.27777777777101</v>
      </c>
      <c r="I10" s="131"/>
      <c r="J10" s="130">
        <v>0</v>
      </c>
      <c r="K10" s="133" t="s">
        <v>468</v>
      </c>
      <c r="L10" s="130">
        <v>0</v>
      </c>
    </row>
    <row r="11" spans="1:15" s="130" customFormat="1" ht="25.5" customHeight="1" x14ac:dyDescent="0.25">
      <c r="A11" s="191">
        <v>10</v>
      </c>
      <c r="B11" s="192" t="s">
        <v>379</v>
      </c>
      <c r="C11" s="193">
        <v>166.83333333333408</v>
      </c>
      <c r="D11" s="193">
        <v>0</v>
      </c>
      <c r="E11" s="193">
        <v>0</v>
      </c>
      <c r="F11" s="193">
        <v>1</v>
      </c>
      <c r="G11" s="193">
        <v>0</v>
      </c>
      <c r="H11" s="193">
        <v>166.83333333333408</v>
      </c>
      <c r="I11" s="131"/>
      <c r="J11" s="130">
        <v>0</v>
      </c>
      <c r="K11" s="133" t="s">
        <v>468</v>
      </c>
      <c r="L11" s="130">
        <v>0</v>
      </c>
    </row>
    <row r="12" spans="1:15" s="130" customFormat="1" ht="25.5" customHeight="1" x14ac:dyDescent="0.25">
      <c r="A12" s="191">
        <v>11</v>
      </c>
      <c r="B12" s="192" t="s">
        <v>380</v>
      </c>
      <c r="C12" s="193">
        <v>218.86111111111819</v>
      </c>
      <c r="D12" s="193">
        <v>0</v>
      </c>
      <c r="E12" s="193">
        <v>0</v>
      </c>
      <c r="F12" s="193">
        <v>1</v>
      </c>
      <c r="G12" s="193">
        <v>0</v>
      </c>
      <c r="H12" s="193">
        <v>218.86111111111819</v>
      </c>
      <c r="I12" s="131"/>
      <c r="J12" s="130">
        <v>0</v>
      </c>
      <c r="K12" s="133" t="s">
        <v>468</v>
      </c>
      <c r="L12" s="130">
        <v>0</v>
      </c>
    </row>
    <row r="13" spans="1:15" s="130" customFormat="1" ht="25.5" customHeight="1" x14ac:dyDescent="0.25">
      <c r="A13" s="191">
        <v>12</v>
      </c>
      <c r="B13" s="192" t="s">
        <v>381</v>
      </c>
      <c r="C13" s="193">
        <v>387.61111111109165</v>
      </c>
      <c r="D13" s="193">
        <v>0</v>
      </c>
      <c r="E13" s="193">
        <v>0</v>
      </c>
      <c r="F13" s="193">
        <v>1</v>
      </c>
      <c r="G13" s="193">
        <v>0</v>
      </c>
      <c r="H13" s="193">
        <v>387.61111111109165</v>
      </c>
      <c r="I13" s="131"/>
      <c r="J13" s="130">
        <v>0</v>
      </c>
      <c r="K13" s="133" t="s">
        <v>468</v>
      </c>
      <c r="L13" s="130">
        <v>0</v>
      </c>
    </row>
    <row r="14" spans="1:15" s="130" customFormat="1" ht="25.5" customHeight="1" x14ac:dyDescent="0.25">
      <c r="A14" s="191">
        <v>13</v>
      </c>
      <c r="B14" s="192" t="s">
        <v>469</v>
      </c>
      <c r="C14" s="193">
        <v>1.0833333333333333</v>
      </c>
      <c r="D14" s="193">
        <v>0</v>
      </c>
      <c r="E14" s="193">
        <v>0</v>
      </c>
      <c r="F14" s="193">
        <v>1</v>
      </c>
      <c r="G14" s="193">
        <v>0</v>
      </c>
      <c r="H14" s="193">
        <v>1.0833333333333333</v>
      </c>
      <c r="I14" s="131"/>
      <c r="J14" s="130">
        <v>0</v>
      </c>
      <c r="K14" s="133" t="s">
        <v>468</v>
      </c>
      <c r="L14" s="130">
        <v>0</v>
      </c>
    </row>
    <row r="15" spans="1:15" s="130" customFormat="1" ht="25.5" customHeight="1" x14ac:dyDescent="0.25">
      <c r="A15" s="191">
        <v>14</v>
      </c>
      <c r="B15" s="192" t="s">
        <v>382</v>
      </c>
      <c r="C15" s="193">
        <v>85.499999999999503</v>
      </c>
      <c r="D15" s="193">
        <v>0</v>
      </c>
      <c r="E15" s="193">
        <v>0</v>
      </c>
      <c r="F15" s="193">
        <v>1</v>
      </c>
      <c r="G15" s="193">
        <v>0</v>
      </c>
      <c r="H15" s="193">
        <v>85.499999999999503</v>
      </c>
      <c r="I15" s="131"/>
      <c r="J15" s="130">
        <v>0</v>
      </c>
      <c r="K15" s="133" t="s">
        <v>468</v>
      </c>
      <c r="L15" s="130">
        <v>0</v>
      </c>
    </row>
    <row r="16" spans="1:15" s="130" customFormat="1" ht="25.5" customHeight="1" x14ac:dyDescent="0.25">
      <c r="A16" s="191">
        <v>15</v>
      </c>
      <c r="B16" s="192" t="s">
        <v>383</v>
      </c>
      <c r="C16" s="193">
        <v>549.47222222219386</v>
      </c>
      <c r="D16" s="193">
        <v>0</v>
      </c>
      <c r="E16" s="193">
        <v>0</v>
      </c>
      <c r="F16" s="193">
        <v>1</v>
      </c>
      <c r="G16" s="193">
        <v>0</v>
      </c>
      <c r="H16" s="193">
        <v>549.47222222219386</v>
      </c>
      <c r="I16" s="131"/>
      <c r="J16" s="130">
        <v>0</v>
      </c>
      <c r="K16" s="133" t="s">
        <v>468</v>
      </c>
      <c r="L16" s="130">
        <v>0</v>
      </c>
    </row>
    <row r="17" spans="1:16" s="130" customFormat="1" ht="25.5" customHeight="1" x14ac:dyDescent="0.25">
      <c r="A17" s="191">
        <v>16</v>
      </c>
      <c r="B17" s="194" t="s">
        <v>470</v>
      </c>
      <c r="C17" s="193">
        <v>1.6666666666666661</v>
      </c>
      <c r="D17" s="193">
        <v>0</v>
      </c>
      <c r="E17" s="193">
        <v>0</v>
      </c>
      <c r="F17" s="193">
        <v>1</v>
      </c>
      <c r="G17" s="193">
        <v>0</v>
      </c>
      <c r="H17" s="193">
        <v>1.6666666666666661</v>
      </c>
      <c r="I17" s="131"/>
      <c r="J17" s="130">
        <v>0</v>
      </c>
      <c r="K17" s="142" t="s">
        <v>222</v>
      </c>
      <c r="L17" s="130" t="s">
        <v>384</v>
      </c>
    </row>
    <row r="18" spans="1:16" s="130" customFormat="1" ht="25.5" customHeight="1" x14ac:dyDescent="0.25">
      <c r="A18" s="191">
        <v>17</v>
      </c>
      <c r="B18" s="192" t="s">
        <v>385</v>
      </c>
      <c r="C18" s="193">
        <v>384.02777777775935</v>
      </c>
      <c r="D18" s="193">
        <v>0</v>
      </c>
      <c r="E18" s="193">
        <v>0</v>
      </c>
      <c r="F18" s="193">
        <v>1</v>
      </c>
      <c r="G18" s="193">
        <v>0</v>
      </c>
      <c r="H18" s="193">
        <v>384.02777777775935</v>
      </c>
      <c r="I18" s="131"/>
      <c r="J18" s="130">
        <v>0</v>
      </c>
      <c r="K18" s="133" t="s">
        <v>468</v>
      </c>
      <c r="L18" s="130">
        <v>0</v>
      </c>
    </row>
    <row r="19" spans="1:16" s="130" customFormat="1" ht="25.5" customHeight="1" x14ac:dyDescent="0.25">
      <c r="A19" s="191">
        <v>18</v>
      </c>
      <c r="B19" s="192" t="s">
        <v>471</v>
      </c>
      <c r="C19" s="193">
        <v>0.16666666666666666</v>
      </c>
      <c r="D19" s="193">
        <v>0</v>
      </c>
      <c r="E19" s="193">
        <v>0</v>
      </c>
      <c r="F19" s="193">
        <v>1</v>
      </c>
      <c r="G19" s="193">
        <v>0</v>
      </c>
      <c r="H19" s="193">
        <v>0.16666666666666666</v>
      </c>
      <c r="I19" s="131"/>
      <c r="J19" s="130">
        <v>0</v>
      </c>
      <c r="K19" s="133" t="s">
        <v>468</v>
      </c>
      <c r="L19" s="130">
        <v>0</v>
      </c>
    </row>
    <row r="20" spans="1:16" s="130" customFormat="1" ht="25.5" customHeight="1" x14ac:dyDescent="0.25">
      <c r="A20" s="191">
        <v>19</v>
      </c>
      <c r="B20" s="192" t="s">
        <v>472</v>
      </c>
      <c r="C20" s="193">
        <v>2.666666666666667</v>
      </c>
      <c r="D20" s="193">
        <v>0</v>
      </c>
      <c r="E20" s="193">
        <v>0</v>
      </c>
      <c r="F20" s="193">
        <v>1</v>
      </c>
      <c r="G20" s="193">
        <v>0</v>
      </c>
      <c r="H20" s="193">
        <v>2.666666666666667</v>
      </c>
      <c r="I20" s="131"/>
      <c r="J20" s="130">
        <v>0</v>
      </c>
      <c r="K20" s="133" t="s">
        <v>468</v>
      </c>
      <c r="L20" s="130">
        <v>0</v>
      </c>
    </row>
    <row r="21" spans="1:16" s="130" customFormat="1" ht="25.5" customHeight="1" x14ac:dyDescent="0.25">
      <c r="A21" s="191">
        <v>20</v>
      </c>
      <c r="B21" s="192" t="s">
        <v>386</v>
      </c>
      <c r="C21" s="193">
        <v>0</v>
      </c>
      <c r="D21" s="193">
        <v>22.5</v>
      </c>
      <c r="E21" s="193">
        <v>0</v>
      </c>
      <c r="F21" s="193">
        <v>1.8</v>
      </c>
      <c r="G21" s="193">
        <v>22.5</v>
      </c>
      <c r="H21" s="193">
        <v>40.5</v>
      </c>
      <c r="I21" s="131"/>
      <c r="J21" s="130">
        <v>0</v>
      </c>
      <c r="K21" s="133" t="s">
        <v>468</v>
      </c>
      <c r="L21" s="130">
        <v>0</v>
      </c>
    </row>
    <row r="22" spans="1:16" s="130" customFormat="1" ht="25.5" customHeight="1" x14ac:dyDescent="0.25">
      <c r="A22" s="191">
        <v>21</v>
      </c>
      <c r="B22" s="192" t="s">
        <v>387</v>
      </c>
      <c r="C22" s="193">
        <v>0</v>
      </c>
      <c r="D22" s="193">
        <v>30.5</v>
      </c>
      <c r="E22" s="193">
        <v>0</v>
      </c>
      <c r="F22" s="193">
        <v>1.8</v>
      </c>
      <c r="G22" s="193">
        <v>30.5</v>
      </c>
      <c r="H22" s="193">
        <v>54.9</v>
      </c>
      <c r="I22" s="131"/>
      <c r="J22" s="130">
        <v>0</v>
      </c>
      <c r="K22" s="133" t="s">
        <v>468</v>
      </c>
      <c r="L22" s="130">
        <v>0</v>
      </c>
    </row>
    <row r="23" spans="1:16" s="130" customFormat="1" ht="25.5" customHeight="1" x14ac:dyDescent="0.25">
      <c r="A23" s="191">
        <v>22</v>
      </c>
      <c r="B23" s="192" t="s">
        <v>388</v>
      </c>
      <c r="C23" s="193">
        <v>0</v>
      </c>
      <c r="D23" s="193">
        <v>99.5</v>
      </c>
      <c r="E23" s="193">
        <v>0</v>
      </c>
      <c r="F23" s="193">
        <v>1.8</v>
      </c>
      <c r="G23" s="193">
        <v>99.5</v>
      </c>
      <c r="H23" s="193">
        <v>179.1</v>
      </c>
      <c r="I23" s="131"/>
      <c r="J23" s="130">
        <v>0</v>
      </c>
      <c r="K23" s="133" t="s">
        <v>468</v>
      </c>
      <c r="L23" s="130">
        <v>0</v>
      </c>
    </row>
    <row r="24" spans="1:16" s="130" customFormat="1" ht="25.5" customHeight="1" x14ac:dyDescent="0.25">
      <c r="A24" s="191">
        <v>23</v>
      </c>
      <c r="B24" s="192" t="s">
        <v>389</v>
      </c>
      <c r="C24" s="193">
        <v>0</v>
      </c>
      <c r="D24" s="193">
        <v>8.625</v>
      </c>
      <c r="E24" s="193">
        <v>0</v>
      </c>
      <c r="F24" s="193">
        <v>1.8</v>
      </c>
      <c r="G24" s="193">
        <v>8.625</v>
      </c>
      <c r="H24" s="193">
        <v>15.525</v>
      </c>
      <c r="I24" s="131"/>
      <c r="J24" s="130">
        <v>0</v>
      </c>
      <c r="K24" s="133" t="s">
        <v>468</v>
      </c>
      <c r="L24" s="130">
        <v>0</v>
      </c>
    </row>
    <row r="25" spans="1:16" s="130" customFormat="1" ht="25.5" customHeight="1" x14ac:dyDescent="0.25">
      <c r="A25" s="191">
        <v>24</v>
      </c>
      <c r="B25" s="192" t="s">
        <v>390</v>
      </c>
      <c r="C25" s="193">
        <v>0</v>
      </c>
      <c r="D25" s="193">
        <v>0</v>
      </c>
      <c r="E25" s="193">
        <v>20</v>
      </c>
      <c r="F25" s="193">
        <v>1.8</v>
      </c>
      <c r="G25" s="193">
        <v>20</v>
      </c>
      <c r="H25" s="193">
        <v>36</v>
      </c>
      <c r="I25" s="131"/>
      <c r="J25" s="130">
        <v>0</v>
      </c>
      <c r="K25" s="133" t="s">
        <v>468</v>
      </c>
      <c r="L25" s="130">
        <v>0</v>
      </c>
    </row>
    <row r="26" spans="1:16" s="130" customFormat="1" ht="25.5" customHeight="1" x14ac:dyDescent="0.25">
      <c r="A26" s="191">
        <v>25</v>
      </c>
      <c r="B26" s="192" t="s">
        <v>391</v>
      </c>
      <c r="C26" s="193">
        <v>0</v>
      </c>
      <c r="D26" s="193">
        <v>0</v>
      </c>
      <c r="E26" s="193">
        <v>3.125</v>
      </c>
      <c r="F26" s="193">
        <v>1.8</v>
      </c>
      <c r="G26" s="193">
        <v>3.125</v>
      </c>
      <c r="H26" s="193">
        <v>5.625</v>
      </c>
      <c r="I26" s="131"/>
      <c r="J26" s="130">
        <v>0</v>
      </c>
      <c r="K26" s="133" t="s">
        <v>468</v>
      </c>
      <c r="L26" s="130">
        <v>0</v>
      </c>
    </row>
    <row r="27" spans="1:16" s="130" customFormat="1" ht="25.5" customHeight="1" x14ac:dyDescent="0.25">
      <c r="A27" s="191">
        <v>26</v>
      </c>
      <c r="B27" s="192" t="s">
        <v>392</v>
      </c>
      <c r="C27" s="193">
        <v>323.94444444442564</v>
      </c>
      <c r="D27" s="193">
        <v>0</v>
      </c>
      <c r="E27" s="193">
        <v>0</v>
      </c>
      <c r="F27" s="193">
        <v>1</v>
      </c>
      <c r="G27" s="193">
        <v>0</v>
      </c>
      <c r="H27" s="193">
        <v>323.94444444442564</v>
      </c>
      <c r="I27" s="131"/>
      <c r="J27" s="130">
        <v>0</v>
      </c>
      <c r="K27" s="133" t="s">
        <v>27</v>
      </c>
      <c r="L27" s="130">
        <v>0</v>
      </c>
    </row>
    <row r="28" spans="1:16" s="130" customFormat="1" ht="25.5" customHeight="1" x14ac:dyDescent="0.25">
      <c r="A28" s="191">
        <v>27</v>
      </c>
      <c r="B28" s="192" t="s">
        <v>393</v>
      </c>
      <c r="C28" s="193">
        <v>3.1666666666666679</v>
      </c>
      <c r="D28" s="193">
        <v>0</v>
      </c>
      <c r="E28" s="193">
        <v>0</v>
      </c>
      <c r="F28" s="193">
        <v>1</v>
      </c>
      <c r="G28" s="193">
        <v>0</v>
      </c>
      <c r="H28" s="193">
        <v>3.1666666666666679</v>
      </c>
      <c r="I28" s="131"/>
      <c r="J28" s="130">
        <v>0</v>
      </c>
      <c r="K28" s="133" t="s">
        <v>27</v>
      </c>
      <c r="L28" s="130">
        <v>0</v>
      </c>
    </row>
    <row r="29" spans="1:16" s="130" customFormat="1" ht="25.5" customHeight="1" x14ac:dyDescent="0.25">
      <c r="A29" s="191">
        <v>28</v>
      </c>
      <c r="B29" s="192" t="s">
        <v>394</v>
      </c>
      <c r="C29" s="193">
        <v>62.944444444445423</v>
      </c>
      <c r="D29" s="193">
        <v>0</v>
      </c>
      <c r="E29" s="193">
        <v>0</v>
      </c>
      <c r="F29" s="193">
        <v>1</v>
      </c>
      <c r="G29" s="193">
        <v>0</v>
      </c>
      <c r="H29" s="193">
        <v>62.944444444445423</v>
      </c>
      <c r="I29" s="131"/>
      <c r="J29" s="130">
        <v>0</v>
      </c>
      <c r="K29" s="133" t="s">
        <v>27</v>
      </c>
      <c r="L29" s="130">
        <v>0</v>
      </c>
    </row>
    <row r="30" spans="1:16" s="130" customFormat="1" ht="25.5" customHeight="1" x14ac:dyDescent="0.25">
      <c r="A30" s="191">
        <v>29</v>
      </c>
      <c r="B30" s="194" t="s">
        <v>395</v>
      </c>
      <c r="C30" s="193">
        <v>0</v>
      </c>
      <c r="D30" s="193">
        <v>0</v>
      </c>
      <c r="E30" s="193">
        <v>0</v>
      </c>
      <c r="F30" s="193">
        <v>1</v>
      </c>
      <c r="G30" s="193">
        <v>0</v>
      </c>
      <c r="H30" s="193">
        <v>0</v>
      </c>
      <c r="I30" s="131"/>
      <c r="J30" s="130">
        <v>0</v>
      </c>
      <c r="K30" s="142" t="s">
        <v>222</v>
      </c>
      <c r="L30" s="130" t="s">
        <v>362</v>
      </c>
    </row>
    <row r="31" spans="1:16" s="130" customFormat="1" ht="25.5" customHeight="1" x14ac:dyDescent="0.25">
      <c r="A31" s="191">
        <v>30</v>
      </c>
      <c r="B31" s="194" t="s">
        <v>396</v>
      </c>
      <c r="C31" s="193">
        <v>0</v>
      </c>
      <c r="D31" s="193">
        <v>0</v>
      </c>
      <c r="E31" s="193">
        <v>0</v>
      </c>
      <c r="F31" s="193">
        <v>1</v>
      </c>
      <c r="G31" s="193">
        <v>0</v>
      </c>
      <c r="H31" s="193">
        <v>0</v>
      </c>
      <c r="I31" s="131"/>
      <c r="J31" s="130">
        <v>0</v>
      </c>
      <c r="K31" s="142" t="s">
        <v>222</v>
      </c>
      <c r="L31" s="130" t="s">
        <v>362</v>
      </c>
    </row>
    <row r="32" spans="1:16" s="130" customFormat="1" ht="25.5" customHeight="1" x14ac:dyDescent="0.25">
      <c r="A32" s="191">
        <v>31</v>
      </c>
      <c r="B32" s="194" t="s">
        <v>397</v>
      </c>
      <c r="C32" s="193">
        <v>0</v>
      </c>
      <c r="D32" s="193">
        <v>0</v>
      </c>
      <c r="E32" s="193">
        <v>0</v>
      </c>
      <c r="F32" s="193">
        <v>1</v>
      </c>
      <c r="G32" s="193">
        <v>0</v>
      </c>
      <c r="H32" s="193">
        <v>0</v>
      </c>
      <c r="I32" s="131"/>
      <c r="J32" s="130">
        <v>0</v>
      </c>
      <c r="K32" s="142" t="s">
        <v>222</v>
      </c>
      <c r="L32" s="130" t="s">
        <v>362</v>
      </c>
      <c r="P32" s="134"/>
    </row>
    <row r="33" spans="1:16" s="130" customFormat="1" ht="25.5" customHeight="1" x14ac:dyDescent="0.25">
      <c r="A33" s="191">
        <v>32</v>
      </c>
      <c r="B33" s="194" t="s">
        <v>398</v>
      </c>
      <c r="C33" s="193">
        <v>0</v>
      </c>
      <c r="D33" s="193">
        <v>0</v>
      </c>
      <c r="E33" s="193">
        <v>0</v>
      </c>
      <c r="F33" s="193">
        <v>1</v>
      </c>
      <c r="G33" s="193">
        <v>0</v>
      </c>
      <c r="H33" s="193">
        <v>0</v>
      </c>
      <c r="I33" s="131"/>
      <c r="J33" s="130">
        <v>0</v>
      </c>
      <c r="K33" s="142" t="s">
        <v>222</v>
      </c>
      <c r="L33" s="130" t="s">
        <v>362</v>
      </c>
    </row>
    <row r="34" spans="1:16" s="130" customFormat="1" ht="25.5" customHeight="1" x14ac:dyDescent="0.25">
      <c r="A34" s="191">
        <v>33</v>
      </c>
      <c r="B34" s="194" t="s">
        <v>399</v>
      </c>
      <c r="C34" s="193">
        <v>0</v>
      </c>
      <c r="D34" s="193">
        <v>0</v>
      </c>
      <c r="E34" s="193">
        <v>0</v>
      </c>
      <c r="F34" s="193">
        <v>1</v>
      </c>
      <c r="G34" s="193">
        <v>0</v>
      </c>
      <c r="H34" s="193">
        <v>0</v>
      </c>
      <c r="I34" s="131"/>
      <c r="J34" s="130">
        <v>0</v>
      </c>
      <c r="K34" s="142" t="s">
        <v>222</v>
      </c>
      <c r="L34" s="130" t="s">
        <v>362</v>
      </c>
    </row>
    <row r="35" spans="1:16" s="130" customFormat="1" ht="25.5" customHeight="1" x14ac:dyDescent="0.25">
      <c r="A35" s="191">
        <v>34</v>
      </c>
      <c r="B35" s="194" t="s">
        <v>400</v>
      </c>
      <c r="C35" s="193">
        <v>0</v>
      </c>
      <c r="D35" s="193">
        <v>0</v>
      </c>
      <c r="E35" s="193">
        <v>0</v>
      </c>
      <c r="F35" s="193">
        <v>1</v>
      </c>
      <c r="G35" s="193">
        <v>0</v>
      </c>
      <c r="H35" s="193">
        <v>0</v>
      </c>
      <c r="I35" s="131"/>
      <c r="J35" s="130">
        <v>0</v>
      </c>
      <c r="K35" s="142" t="s">
        <v>222</v>
      </c>
      <c r="L35" s="130" t="s">
        <v>362</v>
      </c>
    </row>
    <row r="36" spans="1:16" s="130" customFormat="1" ht="25.5" customHeight="1" x14ac:dyDescent="0.25">
      <c r="A36" s="191">
        <v>35</v>
      </c>
      <c r="B36" s="192" t="s">
        <v>401</v>
      </c>
      <c r="C36" s="193">
        <v>0</v>
      </c>
      <c r="D36" s="193">
        <v>19.874999999999993</v>
      </c>
      <c r="E36" s="193">
        <v>0</v>
      </c>
      <c r="F36" s="193">
        <v>1</v>
      </c>
      <c r="G36" s="193">
        <v>19.874999999999993</v>
      </c>
      <c r="H36" s="193">
        <v>19.874999999999993</v>
      </c>
      <c r="I36" s="131"/>
      <c r="J36" s="130">
        <v>0</v>
      </c>
      <c r="K36" s="133" t="s">
        <v>27</v>
      </c>
      <c r="L36" s="130">
        <v>0</v>
      </c>
    </row>
    <row r="37" spans="1:16" s="130" customFormat="1" ht="25.5" customHeight="1" x14ac:dyDescent="0.25">
      <c r="A37" s="191">
        <v>36</v>
      </c>
      <c r="B37" s="192" t="s">
        <v>402</v>
      </c>
      <c r="C37" s="193">
        <v>210.58333333333979</v>
      </c>
      <c r="D37" s="193">
        <v>0</v>
      </c>
      <c r="E37" s="193">
        <v>0</v>
      </c>
      <c r="F37" s="193">
        <v>1</v>
      </c>
      <c r="G37" s="193">
        <v>0</v>
      </c>
      <c r="H37" s="193">
        <v>210.58333333333979</v>
      </c>
      <c r="I37" s="131"/>
      <c r="J37" s="130">
        <v>0</v>
      </c>
      <c r="K37" s="133" t="s">
        <v>45</v>
      </c>
      <c r="L37" s="130">
        <v>0</v>
      </c>
    </row>
    <row r="38" spans="1:16" s="130" customFormat="1" ht="25.5" customHeight="1" x14ac:dyDescent="0.25">
      <c r="A38" s="191">
        <v>37</v>
      </c>
      <c r="B38" s="192" t="s">
        <v>403</v>
      </c>
      <c r="C38" s="193">
        <v>146.08333333333238</v>
      </c>
      <c r="D38" s="193">
        <v>0</v>
      </c>
      <c r="E38" s="193">
        <v>0</v>
      </c>
      <c r="F38" s="193">
        <v>1</v>
      </c>
      <c r="G38" s="193">
        <v>0</v>
      </c>
      <c r="H38" s="193">
        <v>146.08333333333238</v>
      </c>
      <c r="I38" s="131"/>
      <c r="J38" s="130">
        <v>0</v>
      </c>
      <c r="K38" s="133" t="s">
        <v>45</v>
      </c>
      <c r="L38" s="130">
        <v>0</v>
      </c>
    </row>
    <row r="39" spans="1:16" s="130" customFormat="1" ht="25.5" customHeight="1" x14ac:dyDescent="0.25">
      <c r="A39" s="191">
        <v>38</v>
      </c>
      <c r="B39" s="192" t="s">
        <v>404</v>
      </c>
      <c r="C39" s="193">
        <v>92.944444444443519</v>
      </c>
      <c r="D39" s="193">
        <v>0</v>
      </c>
      <c r="E39" s="193">
        <v>0</v>
      </c>
      <c r="F39" s="193">
        <v>1</v>
      </c>
      <c r="G39" s="193">
        <v>0</v>
      </c>
      <c r="H39" s="193">
        <v>92.944444444443519</v>
      </c>
      <c r="I39" s="131"/>
      <c r="J39" s="130">
        <v>0</v>
      </c>
      <c r="K39" s="133" t="s">
        <v>45</v>
      </c>
      <c r="L39" s="130">
        <v>0</v>
      </c>
      <c r="P39" s="134"/>
    </row>
    <row r="40" spans="1:16" s="130" customFormat="1" ht="25.5" customHeight="1" x14ac:dyDescent="0.25">
      <c r="A40" s="191">
        <v>39</v>
      </c>
      <c r="B40" s="192" t="s">
        <v>405</v>
      </c>
      <c r="C40" s="193">
        <v>161.75000000000105</v>
      </c>
      <c r="D40" s="193">
        <v>0</v>
      </c>
      <c r="E40" s="193">
        <v>0</v>
      </c>
      <c r="F40" s="193">
        <v>1</v>
      </c>
      <c r="G40" s="193">
        <v>0</v>
      </c>
      <c r="H40" s="193">
        <v>161.75000000000105</v>
      </c>
      <c r="I40" s="131"/>
      <c r="J40" s="130">
        <v>0</v>
      </c>
      <c r="K40" s="133" t="s">
        <v>45</v>
      </c>
      <c r="L40" s="130">
        <v>0</v>
      </c>
    </row>
    <row r="41" spans="1:16" s="130" customFormat="1" ht="25.5" customHeight="1" x14ac:dyDescent="0.25">
      <c r="A41" s="191">
        <v>40</v>
      </c>
      <c r="B41" s="192" t="s">
        <v>406</v>
      </c>
      <c r="C41" s="193">
        <v>985.91666666684841</v>
      </c>
      <c r="D41" s="193">
        <v>0</v>
      </c>
      <c r="E41" s="193">
        <v>0</v>
      </c>
      <c r="F41" s="193">
        <v>1</v>
      </c>
      <c r="G41" s="193">
        <v>0</v>
      </c>
      <c r="H41" s="193">
        <v>985.91666666684841</v>
      </c>
      <c r="I41" s="131"/>
      <c r="J41" s="130">
        <v>0</v>
      </c>
      <c r="K41" s="133" t="s">
        <v>45</v>
      </c>
      <c r="L41" s="130">
        <v>0</v>
      </c>
    </row>
    <row r="42" spans="1:16" s="130" customFormat="1" ht="25.5" customHeight="1" x14ac:dyDescent="0.25">
      <c r="A42" s="191">
        <v>41</v>
      </c>
      <c r="B42" s="192" t="s">
        <v>407</v>
      </c>
      <c r="C42" s="193">
        <v>388.88888888887715</v>
      </c>
      <c r="D42" s="193">
        <v>0</v>
      </c>
      <c r="E42" s="193">
        <v>0</v>
      </c>
      <c r="F42" s="193">
        <v>1</v>
      </c>
      <c r="G42" s="193">
        <v>0</v>
      </c>
      <c r="H42" s="193">
        <v>388.88888888887715</v>
      </c>
      <c r="I42" s="131"/>
      <c r="J42" s="130">
        <v>0</v>
      </c>
      <c r="K42" s="133" t="s">
        <v>45</v>
      </c>
      <c r="L42" s="130">
        <v>0</v>
      </c>
    </row>
    <row r="43" spans="1:16" s="130" customFormat="1" ht="25.5" customHeight="1" x14ac:dyDescent="0.25">
      <c r="A43" s="191">
        <v>42</v>
      </c>
      <c r="B43" s="192" t="s">
        <v>408</v>
      </c>
      <c r="C43" s="193">
        <v>311.58333333333729</v>
      </c>
      <c r="D43" s="193">
        <v>0</v>
      </c>
      <c r="E43" s="193">
        <v>0</v>
      </c>
      <c r="F43" s="193">
        <v>1</v>
      </c>
      <c r="G43" s="193">
        <v>0</v>
      </c>
      <c r="H43" s="193">
        <v>311.58333333333729</v>
      </c>
      <c r="I43" s="131"/>
      <c r="J43" s="130">
        <v>0</v>
      </c>
      <c r="K43" s="133" t="s">
        <v>45</v>
      </c>
      <c r="L43" s="134">
        <v>0</v>
      </c>
    </row>
    <row r="44" spans="1:16" s="130" customFormat="1" ht="25.5" customHeight="1" x14ac:dyDescent="0.25">
      <c r="A44" s="191">
        <v>43</v>
      </c>
      <c r="B44" s="192" t="s">
        <v>409</v>
      </c>
      <c r="C44" s="193">
        <v>164.63888888888826</v>
      </c>
      <c r="D44" s="193">
        <v>0</v>
      </c>
      <c r="E44" s="193">
        <v>0</v>
      </c>
      <c r="F44" s="193">
        <v>1</v>
      </c>
      <c r="G44" s="193">
        <v>0</v>
      </c>
      <c r="H44" s="193">
        <v>164.63888888888826</v>
      </c>
      <c r="I44" s="131"/>
      <c r="J44" s="130">
        <v>0</v>
      </c>
      <c r="K44" s="133" t="s">
        <v>45</v>
      </c>
      <c r="L44" s="130">
        <v>0</v>
      </c>
    </row>
    <row r="45" spans="1:16" s="130" customFormat="1" ht="25.5" customHeight="1" x14ac:dyDescent="0.25">
      <c r="A45" s="191">
        <v>44</v>
      </c>
      <c r="B45" s="192" t="s">
        <v>410</v>
      </c>
      <c r="C45" s="193">
        <v>108.99999999999827</v>
      </c>
      <c r="D45" s="193">
        <v>0</v>
      </c>
      <c r="E45" s="193">
        <v>0</v>
      </c>
      <c r="F45" s="193">
        <v>1</v>
      </c>
      <c r="G45" s="193">
        <v>0</v>
      </c>
      <c r="H45" s="193">
        <v>108.99999999999827</v>
      </c>
      <c r="I45" s="131"/>
      <c r="J45" s="134">
        <v>0</v>
      </c>
      <c r="K45" s="134" t="s">
        <v>45</v>
      </c>
      <c r="L45" s="130">
        <v>0</v>
      </c>
    </row>
    <row r="46" spans="1:16" s="130" customFormat="1" ht="25.5" customHeight="1" x14ac:dyDescent="0.25">
      <c r="A46" s="191">
        <v>45</v>
      </c>
      <c r="B46" s="192" t="s">
        <v>411</v>
      </c>
      <c r="C46" s="193">
        <v>147.86111111111003</v>
      </c>
      <c r="D46" s="193">
        <v>0</v>
      </c>
      <c r="E46" s="193">
        <v>0</v>
      </c>
      <c r="F46" s="193">
        <v>1</v>
      </c>
      <c r="G46" s="193">
        <v>0</v>
      </c>
      <c r="H46" s="193">
        <v>147.86111111111003</v>
      </c>
      <c r="I46" s="131"/>
      <c r="J46" s="130">
        <v>0</v>
      </c>
      <c r="K46" s="133" t="s">
        <v>45</v>
      </c>
      <c r="L46" s="130">
        <v>0</v>
      </c>
    </row>
    <row r="47" spans="1:16" s="130" customFormat="1" ht="25.5" customHeight="1" x14ac:dyDescent="0.25">
      <c r="A47" s="191">
        <v>46</v>
      </c>
      <c r="B47" s="192" t="s">
        <v>412</v>
      </c>
      <c r="C47" s="193">
        <v>286.94444444444724</v>
      </c>
      <c r="D47" s="193">
        <v>0</v>
      </c>
      <c r="E47" s="193">
        <v>0</v>
      </c>
      <c r="F47" s="193">
        <v>1</v>
      </c>
      <c r="G47" s="193">
        <v>0</v>
      </c>
      <c r="H47" s="193">
        <v>286.94444444444724</v>
      </c>
      <c r="I47" s="131"/>
      <c r="J47" s="130">
        <v>0</v>
      </c>
      <c r="K47" s="133" t="s">
        <v>45</v>
      </c>
      <c r="L47" s="130">
        <v>0</v>
      </c>
    </row>
    <row r="48" spans="1:16" s="130" customFormat="1" ht="25.5" customHeight="1" x14ac:dyDescent="0.25">
      <c r="A48" s="191">
        <v>47</v>
      </c>
      <c r="B48" s="192" t="s">
        <v>413</v>
      </c>
      <c r="C48" s="193">
        <v>49.500000000000313</v>
      </c>
      <c r="D48" s="193">
        <v>0</v>
      </c>
      <c r="E48" s="193">
        <v>0</v>
      </c>
      <c r="F48" s="193">
        <v>1</v>
      </c>
      <c r="G48" s="193">
        <v>0</v>
      </c>
      <c r="H48" s="193">
        <v>49.500000000000313</v>
      </c>
      <c r="I48" s="131"/>
      <c r="J48" s="130">
        <v>0</v>
      </c>
      <c r="K48" s="133" t="s">
        <v>45</v>
      </c>
      <c r="L48" s="130">
        <v>0</v>
      </c>
    </row>
    <row r="49" spans="1:16" s="130" customFormat="1" ht="25.5" customHeight="1" x14ac:dyDescent="0.25">
      <c r="A49" s="191">
        <v>48</v>
      </c>
      <c r="B49" s="192" t="s">
        <v>414</v>
      </c>
      <c r="C49" s="193">
        <v>39.166666666666686</v>
      </c>
      <c r="D49" s="193">
        <v>0</v>
      </c>
      <c r="E49" s="193">
        <v>0</v>
      </c>
      <c r="F49" s="193">
        <v>1</v>
      </c>
      <c r="G49" s="193">
        <v>0</v>
      </c>
      <c r="H49" s="193">
        <v>39.166666666666686</v>
      </c>
      <c r="I49" s="131"/>
      <c r="J49" s="130">
        <v>0</v>
      </c>
      <c r="K49" s="133" t="s">
        <v>45</v>
      </c>
      <c r="L49" s="130">
        <v>0</v>
      </c>
    </row>
    <row r="50" spans="1:16" s="130" customFormat="1" ht="25.5" customHeight="1" x14ac:dyDescent="0.25">
      <c r="A50" s="191">
        <v>49</v>
      </c>
      <c r="B50" s="192" t="s">
        <v>473</v>
      </c>
      <c r="C50" s="193">
        <v>0.58333333333333326</v>
      </c>
      <c r="D50" s="193">
        <v>0</v>
      </c>
      <c r="E50" s="193">
        <v>0</v>
      </c>
      <c r="F50" s="193">
        <v>1</v>
      </c>
      <c r="G50" s="193">
        <v>0</v>
      </c>
      <c r="H50" s="193">
        <v>0.58333333333333326</v>
      </c>
      <c r="I50" s="131"/>
      <c r="J50" s="130">
        <v>0</v>
      </c>
      <c r="K50" s="133" t="s">
        <v>45</v>
      </c>
      <c r="L50" s="130">
        <v>0</v>
      </c>
    </row>
    <row r="51" spans="1:16" s="130" customFormat="1" ht="25.5" customHeight="1" x14ac:dyDescent="0.25">
      <c r="A51" s="191">
        <v>50</v>
      </c>
      <c r="B51" s="192" t="s">
        <v>474</v>
      </c>
      <c r="C51" s="193">
        <v>0</v>
      </c>
      <c r="D51" s="193">
        <v>5.75</v>
      </c>
      <c r="E51" s="193">
        <v>0</v>
      </c>
      <c r="F51" s="193">
        <v>1.8</v>
      </c>
      <c r="G51" s="193">
        <v>5.75</v>
      </c>
      <c r="H51" s="193">
        <v>10.35</v>
      </c>
      <c r="I51" s="131"/>
      <c r="J51" s="130">
        <v>0</v>
      </c>
      <c r="K51" s="133" t="s">
        <v>45</v>
      </c>
      <c r="L51" s="130">
        <v>0</v>
      </c>
      <c r="P51" s="134"/>
    </row>
    <row r="52" spans="1:16" s="130" customFormat="1" ht="25.5" customHeight="1" x14ac:dyDescent="0.25">
      <c r="A52" s="191">
        <v>51</v>
      </c>
      <c r="B52" s="192" t="s">
        <v>415</v>
      </c>
      <c r="C52" s="193">
        <v>0</v>
      </c>
      <c r="D52" s="193">
        <v>6.25</v>
      </c>
      <c r="E52" s="193">
        <v>0</v>
      </c>
      <c r="F52" s="193">
        <v>1.8</v>
      </c>
      <c r="G52" s="193">
        <v>6.25</v>
      </c>
      <c r="H52" s="193">
        <v>11.25</v>
      </c>
      <c r="I52" s="131"/>
      <c r="J52" s="130">
        <v>0</v>
      </c>
      <c r="K52" s="133" t="s">
        <v>45</v>
      </c>
      <c r="L52" s="134">
        <v>0</v>
      </c>
    </row>
    <row r="53" spans="1:16" s="130" customFormat="1" ht="25.5" customHeight="1" x14ac:dyDescent="0.25">
      <c r="A53" s="191">
        <v>52</v>
      </c>
      <c r="B53" s="192" t="s">
        <v>416</v>
      </c>
      <c r="C53" s="193">
        <v>0</v>
      </c>
      <c r="D53" s="193">
        <v>20.125</v>
      </c>
      <c r="E53" s="193">
        <v>0</v>
      </c>
      <c r="F53" s="193">
        <v>1.8</v>
      </c>
      <c r="G53" s="193">
        <v>20.125</v>
      </c>
      <c r="H53" s="193">
        <v>36.225000000000001</v>
      </c>
      <c r="I53" s="131"/>
      <c r="J53" s="130">
        <v>0</v>
      </c>
      <c r="K53" s="133" t="s">
        <v>45</v>
      </c>
      <c r="L53" s="130">
        <v>0</v>
      </c>
    </row>
    <row r="54" spans="1:16" s="130" customFormat="1" ht="25.5" customHeight="1" x14ac:dyDescent="0.25">
      <c r="A54" s="191">
        <v>53</v>
      </c>
      <c r="B54" s="192" t="s">
        <v>417</v>
      </c>
      <c r="C54" s="193">
        <v>0</v>
      </c>
      <c r="D54" s="193">
        <v>28.625</v>
      </c>
      <c r="E54" s="193">
        <v>0</v>
      </c>
      <c r="F54" s="193">
        <v>1.8</v>
      </c>
      <c r="G54" s="193">
        <v>28.625</v>
      </c>
      <c r="H54" s="193">
        <v>51.524999999999999</v>
      </c>
      <c r="I54" s="131"/>
      <c r="J54" s="134">
        <v>0</v>
      </c>
      <c r="K54" s="134" t="s">
        <v>45</v>
      </c>
      <c r="L54" s="130">
        <v>0</v>
      </c>
    </row>
    <row r="55" spans="1:16" ht="25.5" customHeight="1" x14ac:dyDescent="0.25">
      <c r="A55" s="191">
        <v>54</v>
      </c>
      <c r="B55" s="192" t="s">
        <v>475</v>
      </c>
      <c r="C55" s="193">
        <v>0</v>
      </c>
      <c r="D55" s="193">
        <v>1</v>
      </c>
      <c r="E55" s="193">
        <v>0</v>
      </c>
      <c r="F55" s="193">
        <v>1.8</v>
      </c>
      <c r="G55" s="193">
        <v>1</v>
      </c>
      <c r="H55" s="193">
        <v>1.8</v>
      </c>
      <c r="I55" s="131"/>
      <c r="J55" s="130">
        <v>0</v>
      </c>
      <c r="K55" s="134" t="s">
        <v>45</v>
      </c>
      <c r="L55" s="130">
        <v>0</v>
      </c>
      <c r="M55" s="130"/>
      <c r="N55" s="130"/>
      <c r="O55" s="130"/>
      <c r="P55" s="130"/>
    </row>
    <row r="56" spans="1:16" s="130" customFormat="1" ht="25.5" customHeight="1" x14ac:dyDescent="0.25">
      <c r="A56" s="191">
        <v>55</v>
      </c>
      <c r="B56" s="192" t="s">
        <v>476</v>
      </c>
      <c r="C56" s="193">
        <v>0</v>
      </c>
      <c r="D56" s="193">
        <v>1.875</v>
      </c>
      <c r="E56" s="193">
        <v>0</v>
      </c>
      <c r="F56" s="193">
        <v>1.8</v>
      </c>
      <c r="G56" s="193">
        <v>1.875</v>
      </c>
      <c r="H56" s="193">
        <v>3.375</v>
      </c>
      <c r="I56" s="131"/>
      <c r="J56" s="130">
        <v>0</v>
      </c>
      <c r="K56" s="134" t="s">
        <v>45</v>
      </c>
      <c r="L56" s="130">
        <v>0</v>
      </c>
    </row>
    <row r="57" spans="1:16" s="130" customFormat="1" ht="25.5" customHeight="1" x14ac:dyDescent="0.25">
      <c r="A57" s="191">
        <v>56</v>
      </c>
      <c r="B57" s="192" t="s">
        <v>418</v>
      </c>
      <c r="C57" s="193">
        <v>0</v>
      </c>
      <c r="D57" s="193">
        <v>0</v>
      </c>
      <c r="E57" s="193">
        <v>7.5</v>
      </c>
      <c r="F57" s="193">
        <v>1.8</v>
      </c>
      <c r="G57" s="193">
        <v>7.5</v>
      </c>
      <c r="H57" s="193">
        <v>13.5</v>
      </c>
      <c r="I57" s="131"/>
      <c r="J57" s="130">
        <v>0</v>
      </c>
      <c r="K57" s="133" t="s">
        <v>45</v>
      </c>
      <c r="L57" s="134">
        <v>0</v>
      </c>
    </row>
    <row r="58" spans="1:16" s="130" customFormat="1" ht="25.5" customHeight="1" x14ac:dyDescent="0.25">
      <c r="A58" s="191">
        <v>57</v>
      </c>
      <c r="B58" s="192" t="s">
        <v>419</v>
      </c>
      <c r="C58" s="193">
        <v>0</v>
      </c>
      <c r="D58" s="193">
        <v>0</v>
      </c>
      <c r="E58" s="193">
        <v>4</v>
      </c>
      <c r="F58" s="193">
        <v>1.8</v>
      </c>
      <c r="G58" s="193">
        <v>4</v>
      </c>
      <c r="H58" s="193">
        <v>7.2</v>
      </c>
      <c r="I58" s="131"/>
      <c r="J58" s="130">
        <v>0</v>
      </c>
      <c r="K58" s="133" t="s">
        <v>45</v>
      </c>
      <c r="L58" s="130">
        <v>0</v>
      </c>
    </row>
    <row r="59" spans="1:16" s="130" customFormat="1" ht="25.5" customHeight="1" x14ac:dyDescent="0.25">
      <c r="A59" s="191">
        <v>58</v>
      </c>
      <c r="B59" s="192" t="s">
        <v>420</v>
      </c>
      <c r="C59" s="193">
        <v>390.33333333328324</v>
      </c>
      <c r="D59" s="193">
        <v>0</v>
      </c>
      <c r="E59" s="193">
        <v>0</v>
      </c>
      <c r="F59" s="193">
        <v>1</v>
      </c>
      <c r="G59" s="193">
        <v>0</v>
      </c>
      <c r="H59" s="193">
        <v>390.33333333328324</v>
      </c>
      <c r="I59" s="131"/>
      <c r="J59" s="130">
        <v>0</v>
      </c>
      <c r="K59" s="133" t="s">
        <v>70</v>
      </c>
      <c r="L59" s="130">
        <v>0</v>
      </c>
    </row>
    <row r="60" spans="1:16" s="130" customFormat="1" ht="25.5" customHeight="1" x14ac:dyDescent="0.25">
      <c r="A60" s="191">
        <v>59</v>
      </c>
      <c r="B60" s="192" t="s">
        <v>421</v>
      </c>
      <c r="C60" s="193">
        <v>426.72222222216141</v>
      </c>
      <c r="D60" s="193">
        <v>0</v>
      </c>
      <c r="E60" s="193">
        <v>0</v>
      </c>
      <c r="F60" s="193">
        <v>1</v>
      </c>
      <c r="G60" s="193">
        <v>0</v>
      </c>
      <c r="H60" s="193">
        <v>426.72222222216141</v>
      </c>
      <c r="I60" s="131"/>
      <c r="J60" s="134">
        <v>0</v>
      </c>
      <c r="K60" s="133" t="s">
        <v>70</v>
      </c>
      <c r="L60" s="130">
        <v>0</v>
      </c>
      <c r="P60" s="134"/>
    </row>
    <row r="61" spans="1:16" s="130" customFormat="1" ht="25.5" customHeight="1" x14ac:dyDescent="0.25">
      <c r="A61" s="191">
        <v>60</v>
      </c>
      <c r="B61" s="192" t="s">
        <v>477</v>
      </c>
      <c r="C61" s="193">
        <v>0</v>
      </c>
      <c r="D61" s="193">
        <v>1.0833333333333333</v>
      </c>
      <c r="E61" s="193">
        <v>0</v>
      </c>
      <c r="F61" s="193">
        <v>1</v>
      </c>
      <c r="G61" s="193">
        <v>1.0833333333333333</v>
      </c>
      <c r="H61" s="193">
        <v>1.0833333333333333</v>
      </c>
      <c r="I61" s="131"/>
      <c r="J61" s="130">
        <v>0</v>
      </c>
      <c r="K61" s="133" t="s">
        <v>70</v>
      </c>
      <c r="L61" s="130">
        <v>0</v>
      </c>
    </row>
    <row r="62" spans="1:16" ht="25.5" customHeight="1" x14ac:dyDescent="0.25">
      <c r="A62" s="191">
        <v>61</v>
      </c>
      <c r="B62" s="192" t="s">
        <v>422</v>
      </c>
      <c r="C62" s="193">
        <v>29.916666666666512</v>
      </c>
      <c r="D62" s="193">
        <v>0</v>
      </c>
      <c r="E62" s="193">
        <v>0</v>
      </c>
      <c r="F62" s="193">
        <v>1</v>
      </c>
      <c r="G62" s="193">
        <v>0</v>
      </c>
      <c r="H62" s="193">
        <v>29.916666666666512</v>
      </c>
      <c r="I62" s="131"/>
      <c r="J62" s="130">
        <v>0</v>
      </c>
      <c r="K62" s="133" t="s">
        <v>42</v>
      </c>
      <c r="L62" s="207" t="s">
        <v>459</v>
      </c>
      <c r="M62" s="130"/>
      <c r="N62" s="130"/>
      <c r="O62" s="130"/>
      <c r="P62" s="130"/>
    </row>
    <row r="63" spans="1:16" s="130" customFormat="1" ht="25.5" customHeight="1" x14ac:dyDescent="0.25">
      <c r="A63" s="191">
        <v>62</v>
      </c>
      <c r="B63" s="192" t="s">
        <v>423</v>
      </c>
      <c r="C63" s="193">
        <v>73.500000000000057</v>
      </c>
      <c r="D63" s="193">
        <v>0</v>
      </c>
      <c r="E63" s="193">
        <v>0</v>
      </c>
      <c r="F63" s="193">
        <v>1</v>
      </c>
      <c r="G63" s="193">
        <v>0</v>
      </c>
      <c r="H63" s="193">
        <v>73.500000000000057</v>
      </c>
      <c r="I63" s="131"/>
      <c r="J63" s="130">
        <v>0</v>
      </c>
      <c r="K63" s="133" t="s">
        <v>42</v>
      </c>
      <c r="L63" s="206" t="s">
        <v>460</v>
      </c>
    </row>
    <row r="64" spans="1:16" s="130" customFormat="1" ht="25.5" customHeight="1" x14ac:dyDescent="0.25">
      <c r="A64" s="191">
        <v>63</v>
      </c>
      <c r="B64" s="192" t="s">
        <v>424</v>
      </c>
      <c r="C64" s="193">
        <v>91.22222222222149</v>
      </c>
      <c r="D64" s="193">
        <v>0</v>
      </c>
      <c r="E64" s="193">
        <v>0</v>
      </c>
      <c r="F64" s="193">
        <v>1</v>
      </c>
      <c r="G64" s="193">
        <v>0</v>
      </c>
      <c r="H64" s="193">
        <v>91.22222222222149</v>
      </c>
      <c r="I64" s="131"/>
      <c r="J64" s="130">
        <v>0</v>
      </c>
      <c r="K64" s="133" t="s">
        <v>42</v>
      </c>
      <c r="L64" s="206" t="s">
        <v>461</v>
      </c>
    </row>
    <row r="65" spans="1:16" s="130" customFormat="1" ht="25.5" customHeight="1" x14ac:dyDescent="0.25">
      <c r="A65" s="191">
        <v>64</v>
      </c>
      <c r="B65" s="192" t="s">
        <v>425</v>
      </c>
      <c r="C65" s="193">
        <v>217.27777777778343</v>
      </c>
      <c r="D65" s="193">
        <v>0</v>
      </c>
      <c r="E65" s="193">
        <v>0</v>
      </c>
      <c r="F65" s="193">
        <v>1</v>
      </c>
      <c r="G65" s="193">
        <v>0</v>
      </c>
      <c r="H65" s="193">
        <v>217.27777777778343</v>
      </c>
      <c r="I65" s="131"/>
      <c r="J65" s="130">
        <v>0</v>
      </c>
      <c r="K65" s="133" t="s">
        <v>42</v>
      </c>
      <c r="L65" s="206" t="s">
        <v>462</v>
      </c>
    </row>
    <row r="66" spans="1:16" s="130" customFormat="1" ht="25.5" customHeight="1" x14ac:dyDescent="0.25">
      <c r="A66" s="191">
        <v>65</v>
      </c>
      <c r="B66" s="192" t="s">
        <v>426</v>
      </c>
      <c r="C66" s="193">
        <v>13.388888888888898</v>
      </c>
      <c r="D66" s="193">
        <v>0</v>
      </c>
      <c r="E66" s="193">
        <v>0</v>
      </c>
      <c r="F66" s="193">
        <v>1</v>
      </c>
      <c r="G66" s="193">
        <v>0</v>
      </c>
      <c r="H66" s="193">
        <v>13.388888888888898</v>
      </c>
      <c r="I66" s="131"/>
      <c r="J66" s="130">
        <v>0</v>
      </c>
      <c r="K66" s="133" t="s">
        <v>42</v>
      </c>
      <c r="L66" s="206" t="s">
        <v>466</v>
      </c>
    </row>
    <row r="67" spans="1:16" s="130" customFormat="1" ht="25.5" customHeight="1" x14ac:dyDescent="0.25">
      <c r="A67" s="191">
        <v>66</v>
      </c>
      <c r="B67" s="192" t="s">
        <v>427</v>
      </c>
      <c r="C67" s="193">
        <v>95.833333333332774</v>
      </c>
      <c r="D67" s="193">
        <v>0</v>
      </c>
      <c r="E67" s="193">
        <v>0</v>
      </c>
      <c r="F67" s="193">
        <v>1</v>
      </c>
      <c r="G67" s="193">
        <v>0</v>
      </c>
      <c r="H67" s="193">
        <v>95.833333333332774</v>
      </c>
      <c r="I67" s="131"/>
      <c r="J67" s="130">
        <v>0</v>
      </c>
      <c r="K67" s="133" t="s">
        <v>42</v>
      </c>
      <c r="L67" s="206" t="s">
        <v>463</v>
      </c>
    </row>
    <row r="68" spans="1:16" s="130" customFormat="1" ht="25.5" customHeight="1" x14ac:dyDescent="0.25">
      <c r="A68" s="191">
        <v>67</v>
      </c>
      <c r="B68" s="192" t="s">
        <v>428</v>
      </c>
      <c r="C68" s="193">
        <v>2.7777777777777776E-2</v>
      </c>
      <c r="D68" s="193">
        <v>0</v>
      </c>
      <c r="E68" s="193">
        <v>0</v>
      </c>
      <c r="F68" s="193">
        <v>1</v>
      </c>
      <c r="G68" s="193">
        <v>0</v>
      </c>
      <c r="H68" s="193">
        <v>2.7777777777777776E-2</v>
      </c>
      <c r="I68" s="131"/>
      <c r="J68" s="130">
        <v>0</v>
      </c>
      <c r="K68" s="134" t="s">
        <v>42</v>
      </c>
      <c r="L68" s="206" t="s">
        <v>466</v>
      </c>
    </row>
    <row r="69" spans="1:16" s="130" customFormat="1" ht="25.5" customHeight="1" x14ac:dyDescent="0.25">
      <c r="A69" s="191">
        <v>68</v>
      </c>
      <c r="B69" s="192" t="s">
        <v>429</v>
      </c>
      <c r="C69" s="193">
        <v>1.7777777777777772</v>
      </c>
      <c r="D69" s="193">
        <v>0</v>
      </c>
      <c r="E69" s="193">
        <v>0</v>
      </c>
      <c r="F69" s="193">
        <v>1</v>
      </c>
      <c r="G69" s="193">
        <v>0</v>
      </c>
      <c r="H69" s="193">
        <v>1.7777777777777772</v>
      </c>
      <c r="I69" s="132"/>
      <c r="J69" s="130">
        <v>0</v>
      </c>
      <c r="K69" s="133" t="s">
        <v>42</v>
      </c>
      <c r="L69" s="206" t="s">
        <v>459</v>
      </c>
    </row>
    <row r="70" spans="1:16" s="130" customFormat="1" ht="25.5" customHeight="1" x14ac:dyDescent="0.25">
      <c r="A70" s="191">
        <v>69</v>
      </c>
      <c r="B70" s="192" t="s">
        <v>430</v>
      </c>
      <c r="C70" s="193">
        <v>0.1111111111111111</v>
      </c>
      <c r="D70" s="193">
        <v>0</v>
      </c>
      <c r="E70" s="193">
        <v>0</v>
      </c>
      <c r="F70" s="193">
        <v>1</v>
      </c>
      <c r="G70" s="193">
        <v>0</v>
      </c>
      <c r="H70" s="193">
        <v>0.1111111111111111</v>
      </c>
      <c r="I70" s="131"/>
      <c r="J70" s="130">
        <v>0</v>
      </c>
      <c r="K70" s="133" t="s">
        <v>42</v>
      </c>
      <c r="L70" s="206" t="s">
        <v>460</v>
      </c>
    </row>
    <row r="71" spans="1:16" s="130" customFormat="1" ht="25.5" customHeight="1" x14ac:dyDescent="0.25">
      <c r="A71" s="191">
        <v>70</v>
      </c>
      <c r="B71" s="192" t="s">
        <v>431</v>
      </c>
      <c r="C71" s="193">
        <v>26.499999999999876</v>
      </c>
      <c r="D71" s="193">
        <v>0</v>
      </c>
      <c r="E71" s="193">
        <v>0</v>
      </c>
      <c r="F71" s="193">
        <v>1</v>
      </c>
      <c r="G71" s="193">
        <v>0</v>
      </c>
      <c r="H71" s="193">
        <v>26.499999999999876</v>
      </c>
      <c r="I71" s="131"/>
      <c r="J71" s="130">
        <v>0</v>
      </c>
      <c r="K71" s="133" t="s">
        <v>42</v>
      </c>
      <c r="L71" s="206" t="s">
        <v>466</v>
      </c>
    </row>
    <row r="72" spans="1:16" s="130" customFormat="1" ht="25.5" customHeight="1" x14ac:dyDescent="0.25">
      <c r="A72" s="191">
        <v>71</v>
      </c>
      <c r="B72" s="192" t="s">
        <v>432</v>
      </c>
      <c r="C72" s="193">
        <v>45.083333333333478</v>
      </c>
      <c r="D72" s="193">
        <v>0</v>
      </c>
      <c r="E72" s="193">
        <v>0</v>
      </c>
      <c r="F72" s="193">
        <v>1</v>
      </c>
      <c r="G72" s="193">
        <v>0</v>
      </c>
      <c r="H72" s="193">
        <v>45.083333333333478</v>
      </c>
      <c r="I72" s="131"/>
      <c r="J72" s="134">
        <v>0</v>
      </c>
      <c r="K72" s="133" t="s">
        <v>42</v>
      </c>
      <c r="L72" s="206" t="s">
        <v>463</v>
      </c>
    </row>
    <row r="73" spans="1:16" s="130" customFormat="1" ht="25.5" customHeight="1" x14ac:dyDescent="0.25">
      <c r="A73" s="191">
        <v>72</v>
      </c>
      <c r="B73" s="192" t="s">
        <v>433</v>
      </c>
      <c r="C73" s="193">
        <v>56.416666666666949</v>
      </c>
      <c r="D73" s="193">
        <v>0</v>
      </c>
      <c r="E73" s="193">
        <v>0</v>
      </c>
      <c r="F73" s="193">
        <v>1</v>
      </c>
      <c r="G73" s="193">
        <v>0</v>
      </c>
      <c r="H73" s="193">
        <v>56.416666666666949</v>
      </c>
      <c r="I73" s="131"/>
      <c r="J73" s="130">
        <v>0</v>
      </c>
      <c r="K73" s="133" t="s">
        <v>42</v>
      </c>
      <c r="L73" s="206" t="s">
        <v>461</v>
      </c>
    </row>
    <row r="74" spans="1:16" ht="25.5" customHeight="1" x14ac:dyDescent="0.25">
      <c r="A74" s="191">
        <v>73</v>
      </c>
      <c r="B74" s="192" t="s">
        <v>434</v>
      </c>
      <c r="C74" s="193">
        <v>34.888888888888758</v>
      </c>
      <c r="D74" s="193">
        <v>0</v>
      </c>
      <c r="E74" s="193">
        <v>0</v>
      </c>
      <c r="F74" s="193">
        <v>1</v>
      </c>
      <c r="G74" s="193">
        <v>0</v>
      </c>
      <c r="H74" s="193">
        <v>34.888888888888758</v>
      </c>
      <c r="I74" s="131"/>
      <c r="J74" s="130">
        <v>0</v>
      </c>
      <c r="K74" s="133" t="s">
        <v>42</v>
      </c>
      <c r="L74" s="206" t="s">
        <v>466</v>
      </c>
      <c r="M74" s="130"/>
      <c r="N74" s="130"/>
      <c r="O74" s="130"/>
      <c r="P74" s="130"/>
    </row>
    <row r="75" spans="1:16" s="130" customFormat="1" ht="25.5" customHeight="1" x14ac:dyDescent="0.25">
      <c r="A75" s="191">
        <v>74</v>
      </c>
      <c r="B75" s="192" t="s">
        <v>435</v>
      </c>
      <c r="C75" s="193">
        <v>0</v>
      </c>
      <c r="D75" s="193">
        <v>14.625</v>
      </c>
      <c r="E75" s="193">
        <v>0</v>
      </c>
      <c r="F75" s="193">
        <v>1.8</v>
      </c>
      <c r="G75" s="193">
        <v>14.625</v>
      </c>
      <c r="H75" s="193">
        <v>26.324999999999999</v>
      </c>
      <c r="I75" s="131"/>
      <c r="J75" s="130">
        <v>0</v>
      </c>
      <c r="K75" s="130" t="s">
        <v>42</v>
      </c>
      <c r="L75" s="206" t="s">
        <v>464</v>
      </c>
    </row>
    <row r="76" spans="1:16" s="130" customFormat="1" ht="25.5" customHeight="1" x14ac:dyDescent="0.25">
      <c r="A76" s="191">
        <v>75</v>
      </c>
      <c r="B76" s="192" t="s">
        <v>436</v>
      </c>
      <c r="C76" s="193">
        <v>259.61111111110739</v>
      </c>
      <c r="D76" s="193">
        <v>0</v>
      </c>
      <c r="E76" s="193">
        <v>0</v>
      </c>
      <c r="F76" s="193">
        <v>1</v>
      </c>
      <c r="G76" s="193">
        <v>0</v>
      </c>
      <c r="H76" s="193">
        <v>259.61111111110739</v>
      </c>
      <c r="I76" s="131"/>
      <c r="J76" s="134">
        <v>0</v>
      </c>
      <c r="K76" s="130" t="s">
        <v>28</v>
      </c>
      <c r="L76" s="130">
        <v>0</v>
      </c>
    </row>
    <row r="77" spans="1:16" s="130" customFormat="1" ht="25.5" customHeight="1" x14ac:dyDescent="0.25">
      <c r="A77" s="191">
        <v>76</v>
      </c>
      <c r="B77" s="192" t="s">
        <v>437</v>
      </c>
      <c r="C77" s="193">
        <v>61.472222222222925</v>
      </c>
      <c r="D77" s="193">
        <v>0</v>
      </c>
      <c r="E77" s="193">
        <v>0</v>
      </c>
      <c r="F77" s="193">
        <v>1</v>
      </c>
      <c r="G77" s="193">
        <v>0</v>
      </c>
      <c r="H77" s="193">
        <v>61.472222222222925</v>
      </c>
      <c r="I77" s="131"/>
      <c r="J77" s="130">
        <v>0</v>
      </c>
      <c r="K77" s="133" t="s">
        <v>28</v>
      </c>
      <c r="L77" s="130">
        <v>0</v>
      </c>
    </row>
    <row r="78" spans="1:16" s="130" customFormat="1" ht="25.5" customHeight="1" x14ac:dyDescent="0.25">
      <c r="A78" s="191">
        <v>77</v>
      </c>
      <c r="B78" s="192" t="s">
        <v>438</v>
      </c>
      <c r="C78" s="193">
        <v>13.277777777777798</v>
      </c>
      <c r="D78" s="193">
        <v>0</v>
      </c>
      <c r="E78" s="193">
        <v>0</v>
      </c>
      <c r="F78" s="193">
        <v>1</v>
      </c>
      <c r="G78" s="193">
        <v>0</v>
      </c>
      <c r="H78" s="193">
        <v>13.277777777777798</v>
      </c>
      <c r="I78" s="131"/>
      <c r="J78" s="130">
        <v>0</v>
      </c>
      <c r="K78" s="133" t="s">
        <v>28</v>
      </c>
      <c r="L78" s="130">
        <v>0</v>
      </c>
    </row>
    <row r="79" spans="1:16" s="130" customFormat="1" ht="25.5" customHeight="1" x14ac:dyDescent="0.25">
      <c r="A79" s="191">
        <v>78</v>
      </c>
      <c r="B79" s="192" t="s">
        <v>439</v>
      </c>
      <c r="C79" s="193">
        <v>402.66666666663298</v>
      </c>
      <c r="D79" s="193">
        <v>0</v>
      </c>
      <c r="E79" s="193">
        <v>0</v>
      </c>
      <c r="F79" s="193">
        <v>1</v>
      </c>
      <c r="G79" s="193">
        <v>0</v>
      </c>
      <c r="H79" s="193">
        <v>402.66666666663298</v>
      </c>
      <c r="I79" s="131"/>
      <c r="J79" s="130">
        <v>0</v>
      </c>
      <c r="K79" s="133" t="s">
        <v>478</v>
      </c>
      <c r="L79" s="130">
        <v>0</v>
      </c>
    </row>
    <row r="80" spans="1:16" s="130" customFormat="1" ht="25.5" customHeight="1" x14ac:dyDescent="0.25">
      <c r="A80" s="191">
        <v>79</v>
      </c>
      <c r="B80" s="192" t="s">
        <v>440</v>
      </c>
      <c r="C80" s="193">
        <v>3.6666666666666687</v>
      </c>
      <c r="D80" s="193">
        <v>0</v>
      </c>
      <c r="E80" s="193">
        <v>0</v>
      </c>
      <c r="F80" s="193">
        <v>1</v>
      </c>
      <c r="G80" s="193">
        <v>0</v>
      </c>
      <c r="H80" s="193">
        <v>3.6666666666666687</v>
      </c>
      <c r="I80" s="131"/>
      <c r="J80" s="130">
        <v>0</v>
      </c>
      <c r="K80" s="133" t="s">
        <v>229</v>
      </c>
      <c r="L80" s="130">
        <v>0</v>
      </c>
    </row>
    <row r="81" spans="1:16" s="130" customFormat="1" ht="25.5" customHeight="1" x14ac:dyDescent="0.25">
      <c r="A81" s="191">
        <v>80</v>
      </c>
      <c r="B81" s="192" t="s">
        <v>441</v>
      </c>
      <c r="C81" s="193">
        <v>0</v>
      </c>
      <c r="D81" s="193">
        <v>4.8749999999999991</v>
      </c>
      <c r="E81" s="193">
        <v>0</v>
      </c>
      <c r="F81" s="193">
        <v>2</v>
      </c>
      <c r="G81" s="193">
        <v>4.8749999999999991</v>
      </c>
      <c r="H81" s="193">
        <v>9.7499999999999982</v>
      </c>
      <c r="I81" s="131"/>
      <c r="J81" s="130">
        <v>0</v>
      </c>
      <c r="K81" s="133" t="s">
        <v>229</v>
      </c>
      <c r="L81" s="130">
        <v>0</v>
      </c>
    </row>
    <row r="82" spans="1:16" s="130" customFormat="1" ht="25.5" customHeight="1" x14ac:dyDescent="0.25">
      <c r="A82" s="191">
        <v>81</v>
      </c>
      <c r="B82" s="192" t="s">
        <v>232</v>
      </c>
      <c r="C82" s="193">
        <v>430.30555555555372</v>
      </c>
      <c r="D82" s="193">
        <v>0</v>
      </c>
      <c r="E82" s="193">
        <v>0</v>
      </c>
      <c r="F82" s="193">
        <v>1</v>
      </c>
      <c r="G82" s="193">
        <v>0</v>
      </c>
      <c r="H82" s="193">
        <v>430.30555555555372</v>
      </c>
      <c r="I82" s="131"/>
      <c r="J82" s="130">
        <v>0</v>
      </c>
      <c r="K82" s="133" t="s">
        <v>38</v>
      </c>
      <c r="L82" s="130">
        <v>0</v>
      </c>
    </row>
    <row r="83" spans="1:16" ht="25.5" customHeight="1" x14ac:dyDescent="0.25">
      <c r="A83" s="191">
        <v>82</v>
      </c>
      <c r="B83" s="192" t="s">
        <v>442</v>
      </c>
      <c r="C83" s="193">
        <v>0.33333333333333331</v>
      </c>
      <c r="D83" s="193">
        <v>0</v>
      </c>
      <c r="E83" s="193">
        <v>0</v>
      </c>
      <c r="F83" s="193">
        <v>1</v>
      </c>
      <c r="G83" s="193">
        <v>0</v>
      </c>
      <c r="H83" s="193">
        <v>0.33333333333333331</v>
      </c>
      <c r="I83" s="131"/>
      <c r="J83" s="130">
        <v>0</v>
      </c>
      <c r="K83" s="133" t="s">
        <v>38</v>
      </c>
      <c r="L83" s="130">
        <v>0</v>
      </c>
      <c r="M83" s="130"/>
      <c r="N83" s="130"/>
      <c r="O83" s="130"/>
      <c r="P83" s="130"/>
    </row>
    <row r="84" spans="1:16" s="130" customFormat="1" ht="25.5" customHeight="1" x14ac:dyDescent="0.25">
      <c r="A84" s="191">
        <v>83</v>
      </c>
      <c r="B84" s="192" t="s">
        <v>233</v>
      </c>
      <c r="C84" s="193">
        <v>73.305555555555685</v>
      </c>
      <c r="D84" s="193">
        <v>0</v>
      </c>
      <c r="E84" s="193">
        <v>0</v>
      </c>
      <c r="F84" s="193">
        <v>1</v>
      </c>
      <c r="G84" s="193">
        <v>0</v>
      </c>
      <c r="H84" s="193">
        <v>73.305555555555685</v>
      </c>
      <c r="I84" s="131"/>
      <c r="J84" s="130">
        <v>0</v>
      </c>
      <c r="K84" s="133" t="s">
        <v>36</v>
      </c>
      <c r="L84" s="130">
        <v>0</v>
      </c>
    </row>
    <row r="85" spans="1:16" s="130" customFormat="1" ht="25.5" customHeight="1" x14ac:dyDescent="0.25">
      <c r="A85" s="191">
        <v>84</v>
      </c>
      <c r="B85" s="192" t="s">
        <v>234</v>
      </c>
      <c r="C85" s="193">
        <v>147.88888888888837</v>
      </c>
      <c r="D85" s="193">
        <v>0</v>
      </c>
      <c r="E85" s="193">
        <v>0</v>
      </c>
      <c r="F85" s="193">
        <v>1</v>
      </c>
      <c r="G85" s="193">
        <v>0</v>
      </c>
      <c r="H85" s="193">
        <v>147.88888888888837</v>
      </c>
      <c r="I85" s="131"/>
      <c r="J85" s="130">
        <v>0</v>
      </c>
      <c r="K85" s="133" t="s">
        <v>36</v>
      </c>
      <c r="L85" s="130">
        <v>0</v>
      </c>
    </row>
    <row r="86" spans="1:16" s="130" customFormat="1" ht="25.5" customHeight="1" x14ac:dyDescent="0.25">
      <c r="A86" s="191">
        <v>85</v>
      </c>
      <c r="B86" s="192" t="s">
        <v>235</v>
      </c>
      <c r="C86" s="193">
        <v>234.02777777778692</v>
      </c>
      <c r="D86" s="193">
        <v>0</v>
      </c>
      <c r="E86" s="193">
        <v>0</v>
      </c>
      <c r="F86" s="193">
        <v>1</v>
      </c>
      <c r="G86" s="193">
        <v>0</v>
      </c>
      <c r="H86" s="193">
        <v>234.02777777778692</v>
      </c>
      <c r="I86" s="131"/>
      <c r="J86" s="130">
        <v>0</v>
      </c>
      <c r="K86" s="133" t="s">
        <v>36</v>
      </c>
      <c r="L86" s="130">
        <v>0</v>
      </c>
    </row>
    <row r="87" spans="1:16" s="130" customFormat="1" ht="25.5" customHeight="1" x14ac:dyDescent="0.25">
      <c r="A87" s="191">
        <v>86</v>
      </c>
      <c r="B87" s="192" t="s">
        <v>236</v>
      </c>
      <c r="C87" s="193">
        <v>39.750000000000085</v>
      </c>
      <c r="D87" s="193">
        <v>0</v>
      </c>
      <c r="E87" s="193">
        <v>0</v>
      </c>
      <c r="F87" s="193">
        <v>1</v>
      </c>
      <c r="G87" s="193">
        <v>0</v>
      </c>
      <c r="H87" s="193">
        <v>39.750000000000085</v>
      </c>
      <c r="I87" s="131"/>
      <c r="J87" s="130">
        <v>0</v>
      </c>
      <c r="K87" s="133" t="s">
        <v>36</v>
      </c>
      <c r="L87" s="130">
        <v>0</v>
      </c>
    </row>
    <row r="88" spans="1:16" s="130" customFormat="1" ht="25.5" customHeight="1" x14ac:dyDescent="0.25">
      <c r="A88" s="191">
        <v>87</v>
      </c>
      <c r="B88" s="192" t="s">
        <v>237</v>
      </c>
      <c r="C88" s="193">
        <v>55.138888888889355</v>
      </c>
      <c r="D88" s="193">
        <v>0</v>
      </c>
      <c r="E88" s="193">
        <v>0</v>
      </c>
      <c r="F88" s="193">
        <v>1</v>
      </c>
      <c r="G88" s="193">
        <v>0</v>
      </c>
      <c r="H88" s="193">
        <v>55.138888888889355</v>
      </c>
      <c r="I88" s="131"/>
      <c r="J88" s="130">
        <v>0</v>
      </c>
      <c r="K88" s="133" t="s">
        <v>36</v>
      </c>
      <c r="L88" s="130">
        <v>0</v>
      </c>
    </row>
    <row r="89" spans="1:16" s="130" customFormat="1" ht="25.5" customHeight="1" x14ac:dyDescent="0.25">
      <c r="A89" s="191">
        <v>88</v>
      </c>
      <c r="B89" s="192" t="s">
        <v>238</v>
      </c>
      <c r="C89" s="193">
        <v>10.583333333333337</v>
      </c>
      <c r="D89" s="193">
        <v>0</v>
      </c>
      <c r="E89" s="193">
        <v>0</v>
      </c>
      <c r="F89" s="193">
        <v>1</v>
      </c>
      <c r="G89" s="193">
        <v>0</v>
      </c>
      <c r="H89" s="193">
        <v>10.583333333333337</v>
      </c>
      <c r="I89" s="131"/>
      <c r="J89" s="130">
        <v>0</v>
      </c>
      <c r="K89" s="133" t="s">
        <v>36</v>
      </c>
      <c r="L89" s="130">
        <v>0</v>
      </c>
    </row>
    <row r="90" spans="1:16" s="130" customFormat="1" ht="25.5" customHeight="1" x14ac:dyDescent="0.25">
      <c r="A90" s="191">
        <v>89</v>
      </c>
      <c r="B90" s="192" t="s">
        <v>239</v>
      </c>
      <c r="C90" s="193">
        <v>229.4722222222313</v>
      </c>
      <c r="D90" s="193">
        <v>0</v>
      </c>
      <c r="E90" s="193">
        <v>0</v>
      </c>
      <c r="F90" s="193">
        <v>1</v>
      </c>
      <c r="G90" s="193">
        <v>0</v>
      </c>
      <c r="H90" s="193">
        <v>229.4722222222313</v>
      </c>
      <c r="I90" s="131"/>
      <c r="J90" s="130">
        <v>0</v>
      </c>
      <c r="K90" s="133" t="s">
        <v>36</v>
      </c>
      <c r="L90" s="130">
        <v>0</v>
      </c>
    </row>
    <row r="91" spans="1:16" s="130" customFormat="1" ht="25.5" customHeight="1" x14ac:dyDescent="0.25">
      <c r="A91" s="191">
        <v>90</v>
      </c>
      <c r="B91" s="192" t="s">
        <v>240</v>
      </c>
      <c r="C91" s="193">
        <v>7.1944444444444358</v>
      </c>
      <c r="D91" s="193">
        <v>0</v>
      </c>
      <c r="E91" s="193">
        <v>0</v>
      </c>
      <c r="F91" s="193">
        <v>1</v>
      </c>
      <c r="G91" s="193">
        <v>0</v>
      </c>
      <c r="H91" s="193">
        <v>7.1944444444444358</v>
      </c>
      <c r="I91" s="131"/>
      <c r="J91" s="130">
        <v>0</v>
      </c>
      <c r="K91" s="133" t="s">
        <v>36</v>
      </c>
      <c r="L91" s="130">
        <v>0</v>
      </c>
    </row>
    <row r="92" spans="1:16" s="130" customFormat="1" ht="25.5" customHeight="1" x14ac:dyDescent="0.25">
      <c r="A92" s="191">
        <v>91</v>
      </c>
      <c r="B92" s="192" t="s">
        <v>241</v>
      </c>
      <c r="C92" s="193">
        <v>10.416666666666664</v>
      </c>
      <c r="D92" s="193">
        <v>0</v>
      </c>
      <c r="E92" s="193">
        <v>0</v>
      </c>
      <c r="F92" s="193">
        <v>1</v>
      </c>
      <c r="G92" s="193">
        <v>0</v>
      </c>
      <c r="H92" s="193">
        <v>10.416666666666664</v>
      </c>
      <c r="I92" s="131"/>
      <c r="J92" s="130">
        <v>0</v>
      </c>
      <c r="K92" s="133" t="s">
        <v>36</v>
      </c>
      <c r="L92" s="130">
        <v>0</v>
      </c>
    </row>
    <row r="93" spans="1:16" s="130" customFormat="1" ht="25.5" customHeight="1" x14ac:dyDescent="0.25">
      <c r="A93" s="191">
        <v>92</v>
      </c>
      <c r="B93" s="192" t="s">
        <v>479</v>
      </c>
      <c r="C93" s="193">
        <v>6.5555555555555491</v>
      </c>
      <c r="D93" s="193">
        <v>0</v>
      </c>
      <c r="E93" s="193">
        <v>0</v>
      </c>
      <c r="F93" s="193">
        <v>1</v>
      </c>
      <c r="G93" s="193">
        <v>0</v>
      </c>
      <c r="H93" s="193">
        <v>6.5555555555555491</v>
      </c>
      <c r="I93" s="131"/>
      <c r="J93" s="130">
        <v>0</v>
      </c>
      <c r="K93" s="133" t="s">
        <v>36</v>
      </c>
      <c r="L93" s="130">
        <v>0</v>
      </c>
    </row>
    <row r="94" spans="1:16" s="130" customFormat="1" ht="25.5" customHeight="1" x14ac:dyDescent="0.25">
      <c r="A94" s="191">
        <v>93</v>
      </c>
      <c r="B94" s="192" t="s">
        <v>480</v>
      </c>
      <c r="C94" s="193">
        <v>1.5277777777777775</v>
      </c>
      <c r="D94" s="193">
        <v>0</v>
      </c>
      <c r="E94" s="193">
        <v>0</v>
      </c>
      <c r="F94" s="193">
        <v>1</v>
      </c>
      <c r="G94" s="193">
        <v>0</v>
      </c>
      <c r="H94" s="193">
        <v>1.5277777777777775</v>
      </c>
      <c r="I94" s="131"/>
      <c r="J94" s="130">
        <v>0</v>
      </c>
      <c r="K94" s="133" t="s">
        <v>36</v>
      </c>
      <c r="L94" s="130">
        <v>0</v>
      </c>
    </row>
    <row r="95" spans="1:16" s="130" customFormat="1" ht="25.5" customHeight="1" x14ac:dyDescent="0.25">
      <c r="A95" s="191">
        <v>94</v>
      </c>
      <c r="B95" s="192" t="s">
        <v>242</v>
      </c>
      <c r="C95" s="193">
        <v>0.33333333333333331</v>
      </c>
      <c r="D95" s="193">
        <v>0</v>
      </c>
      <c r="E95" s="193">
        <v>0</v>
      </c>
      <c r="F95" s="193">
        <v>1</v>
      </c>
      <c r="G95" s="193">
        <v>0</v>
      </c>
      <c r="H95" s="193">
        <v>0.33333333333333331</v>
      </c>
      <c r="I95" s="131"/>
      <c r="J95" s="130">
        <v>0</v>
      </c>
      <c r="K95" s="133" t="s">
        <v>36</v>
      </c>
      <c r="L95" s="130">
        <v>0</v>
      </c>
    </row>
    <row r="96" spans="1:16" s="130" customFormat="1" ht="25.5" customHeight="1" x14ac:dyDescent="0.25">
      <c r="A96" s="191">
        <v>95</v>
      </c>
      <c r="B96" s="192" t="s">
        <v>481</v>
      </c>
      <c r="C96" s="193">
        <v>1.2222222222222221</v>
      </c>
      <c r="D96" s="193">
        <v>0</v>
      </c>
      <c r="E96" s="193">
        <v>0</v>
      </c>
      <c r="F96" s="193">
        <v>1</v>
      </c>
      <c r="G96" s="193">
        <v>0</v>
      </c>
      <c r="H96" s="193">
        <v>1.2222222222222221</v>
      </c>
      <c r="I96" s="131"/>
      <c r="J96" s="130">
        <v>0</v>
      </c>
      <c r="K96" s="133" t="s">
        <v>36</v>
      </c>
      <c r="L96" s="130">
        <v>0</v>
      </c>
    </row>
    <row r="97" spans="1:12" s="130" customFormat="1" ht="25.5" customHeight="1" x14ac:dyDescent="0.25">
      <c r="A97" s="191">
        <v>96</v>
      </c>
      <c r="B97" s="192" t="s">
        <v>482</v>
      </c>
      <c r="C97" s="193">
        <v>0.52777777777777768</v>
      </c>
      <c r="D97" s="193">
        <v>0</v>
      </c>
      <c r="E97" s="193">
        <v>0</v>
      </c>
      <c r="F97" s="193">
        <v>1</v>
      </c>
      <c r="G97" s="193">
        <v>0</v>
      </c>
      <c r="H97" s="193">
        <v>0.52777777777777768</v>
      </c>
      <c r="I97" s="131"/>
      <c r="J97" s="130">
        <v>0</v>
      </c>
      <c r="K97" s="133" t="s">
        <v>36</v>
      </c>
      <c r="L97" s="130">
        <v>0</v>
      </c>
    </row>
    <row r="98" spans="1:12" s="130" customFormat="1" ht="25.5" customHeight="1" x14ac:dyDescent="0.25">
      <c r="A98" s="191">
        <v>97</v>
      </c>
      <c r="B98" s="192" t="s">
        <v>243</v>
      </c>
      <c r="C98" s="193">
        <v>71.416666666666927</v>
      </c>
      <c r="D98" s="193">
        <v>0</v>
      </c>
      <c r="E98" s="193">
        <v>0</v>
      </c>
      <c r="F98" s="193">
        <v>1</v>
      </c>
      <c r="G98" s="193">
        <v>0</v>
      </c>
      <c r="H98" s="193">
        <v>71.416666666666927</v>
      </c>
      <c r="I98" s="131"/>
      <c r="J98" s="130">
        <v>0</v>
      </c>
      <c r="K98" s="133" t="s">
        <v>36</v>
      </c>
      <c r="L98" s="130">
        <v>0</v>
      </c>
    </row>
    <row r="99" spans="1:12" s="130" customFormat="1" ht="25.5" customHeight="1" x14ac:dyDescent="0.25">
      <c r="A99" s="191">
        <v>98</v>
      </c>
      <c r="B99" s="192" t="s">
        <v>483</v>
      </c>
      <c r="C99" s="193">
        <v>21.805555555555518</v>
      </c>
      <c r="D99" s="193">
        <v>0</v>
      </c>
      <c r="E99" s="193">
        <v>0</v>
      </c>
      <c r="F99" s="193">
        <v>1</v>
      </c>
      <c r="G99" s="193">
        <v>0</v>
      </c>
      <c r="H99" s="193">
        <v>21.805555555555518</v>
      </c>
      <c r="I99" s="131"/>
      <c r="J99" s="130">
        <v>0</v>
      </c>
      <c r="K99" s="133" t="s">
        <v>36</v>
      </c>
      <c r="L99" s="130">
        <v>0</v>
      </c>
    </row>
    <row r="100" spans="1:12" s="130" customFormat="1" ht="25.5" customHeight="1" x14ac:dyDescent="0.25">
      <c r="A100" s="191">
        <v>99</v>
      </c>
      <c r="B100" s="192" t="s">
        <v>484</v>
      </c>
      <c r="C100" s="193">
        <v>31.638888888888705</v>
      </c>
      <c r="D100" s="193">
        <v>0</v>
      </c>
      <c r="E100" s="193">
        <v>0</v>
      </c>
      <c r="F100" s="193">
        <v>1</v>
      </c>
      <c r="G100" s="193">
        <v>0</v>
      </c>
      <c r="H100" s="193">
        <v>31.638888888888705</v>
      </c>
      <c r="I100" s="131"/>
      <c r="J100" s="130">
        <v>0</v>
      </c>
      <c r="K100" s="133" t="s">
        <v>36</v>
      </c>
      <c r="L100" s="130">
        <v>0</v>
      </c>
    </row>
    <row r="101" spans="1:12" s="130" customFormat="1" ht="25.5" customHeight="1" x14ac:dyDescent="0.25">
      <c r="A101" s="191">
        <v>100</v>
      </c>
      <c r="B101" s="192" t="s">
        <v>485</v>
      </c>
      <c r="C101" s="193">
        <v>12.861111111111134</v>
      </c>
      <c r="D101" s="193">
        <v>0</v>
      </c>
      <c r="E101" s="193">
        <v>0</v>
      </c>
      <c r="F101" s="193">
        <v>1</v>
      </c>
      <c r="G101" s="193">
        <v>0</v>
      </c>
      <c r="H101" s="193">
        <v>12.861111111111134</v>
      </c>
      <c r="I101" s="131"/>
      <c r="J101" s="130">
        <v>0</v>
      </c>
      <c r="K101" s="133" t="s">
        <v>36</v>
      </c>
      <c r="L101" s="130">
        <v>0</v>
      </c>
    </row>
    <row r="102" spans="1:12" s="130" customFormat="1" ht="25.5" customHeight="1" x14ac:dyDescent="0.25">
      <c r="A102" s="191">
        <v>101</v>
      </c>
      <c r="B102" s="192" t="s">
        <v>486</v>
      </c>
      <c r="C102" s="193">
        <v>0.55555555555555547</v>
      </c>
      <c r="D102" s="193">
        <v>0</v>
      </c>
      <c r="E102" s="193">
        <v>0</v>
      </c>
      <c r="F102" s="193">
        <v>1</v>
      </c>
      <c r="G102" s="193">
        <v>0</v>
      </c>
      <c r="H102" s="193">
        <v>0.55555555555555547</v>
      </c>
      <c r="I102" s="131"/>
      <c r="J102" s="130">
        <v>0</v>
      </c>
      <c r="K102" s="133" t="s">
        <v>36</v>
      </c>
      <c r="L102" s="130">
        <v>0</v>
      </c>
    </row>
    <row r="103" spans="1:12" s="130" customFormat="1" ht="25.5" customHeight="1" x14ac:dyDescent="0.25">
      <c r="A103" s="191">
        <v>102</v>
      </c>
      <c r="B103" s="192" t="s">
        <v>487</v>
      </c>
      <c r="C103" s="193">
        <v>9.7777777777777786</v>
      </c>
      <c r="D103" s="193">
        <v>0</v>
      </c>
      <c r="E103" s="193">
        <v>0</v>
      </c>
      <c r="F103" s="193">
        <v>1</v>
      </c>
      <c r="G103" s="193">
        <v>0</v>
      </c>
      <c r="H103" s="193">
        <v>9.7777777777777786</v>
      </c>
      <c r="I103" s="131"/>
      <c r="J103" s="130">
        <v>0</v>
      </c>
      <c r="K103" s="133" t="s">
        <v>36</v>
      </c>
      <c r="L103" s="130">
        <v>0</v>
      </c>
    </row>
    <row r="104" spans="1:12" s="130" customFormat="1" ht="25.5" customHeight="1" x14ac:dyDescent="0.25">
      <c r="A104" s="191">
        <v>103</v>
      </c>
      <c r="B104" s="192" t="s">
        <v>488</v>
      </c>
      <c r="C104" s="193">
        <v>0.49999999999999994</v>
      </c>
      <c r="D104" s="193">
        <v>0</v>
      </c>
      <c r="E104" s="193">
        <v>0</v>
      </c>
      <c r="F104" s="193">
        <v>1</v>
      </c>
      <c r="G104" s="193">
        <v>0</v>
      </c>
      <c r="H104" s="193">
        <v>0.49999999999999994</v>
      </c>
      <c r="I104" s="131"/>
      <c r="J104" s="130">
        <v>0</v>
      </c>
      <c r="K104" s="133" t="s">
        <v>36</v>
      </c>
      <c r="L104" s="130">
        <v>0</v>
      </c>
    </row>
    <row r="105" spans="1:12" s="130" customFormat="1" ht="25.5" customHeight="1" x14ac:dyDescent="0.25">
      <c r="A105" s="191">
        <v>104</v>
      </c>
      <c r="B105" s="192" t="s">
        <v>244</v>
      </c>
      <c r="C105" s="193">
        <v>1.9722222222222221</v>
      </c>
      <c r="D105" s="193">
        <v>0</v>
      </c>
      <c r="E105" s="193">
        <v>0</v>
      </c>
      <c r="F105" s="193">
        <v>1</v>
      </c>
      <c r="G105" s="193">
        <v>0</v>
      </c>
      <c r="H105" s="193">
        <v>1.9722222222222221</v>
      </c>
      <c r="I105" s="131"/>
      <c r="J105" s="130">
        <v>0</v>
      </c>
      <c r="K105" s="133" t="s">
        <v>36</v>
      </c>
      <c r="L105" s="130">
        <v>0</v>
      </c>
    </row>
    <row r="106" spans="1:12" s="130" customFormat="1" ht="25.5" customHeight="1" x14ac:dyDescent="0.25">
      <c r="A106" s="191">
        <v>105</v>
      </c>
      <c r="B106" s="192" t="s">
        <v>489</v>
      </c>
      <c r="C106" s="193">
        <v>5.4166666666666643</v>
      </c>
      <c r="D106" s="193">
        <v>0</v>
      </c>
      <c r="E106" s="193">
        <v>0</v>
      </c>
      <c r="F106" s="193">
        <v>1</v>
      </c>
      <c r="G106" s="193">
        <v>0</v>
      </c>
      <c r="H106" s="193">
        <v>5.4166666666666643</v>
      </c>
      <c r="I106" s="131"/>
      <c r="J106" s="130">
        <v>0</v>
      </c>
      <c r="K106" s="133" t="s">
        <v>36</v>
      </c>
      <c r="L106" s="130">
        <v>0</v>
      </c>
    </row>
    <row r="107" spans="1:12" s="130" customFormat="1" ht="25.5" customHeight="1" x14ac:dyDescent="0.25">
      <c r="A107" s="191">
        <v>106</v>
      </c>
      <c r="B107" s="192" t="s">
        <v>245</v>
      </c>
      <c r="C107" s="193">
        <v>13.333333333333359</v>
      </c>
      <c r="D107" s="193">
        <v>0</v>
      </c>
      <c r="E107" s="193">
        <v>0</v>
      </c>
      <c r="F107" s="193">
        <v>1</v>
      </c>
      <c r="G107" s="193">
        <v>0</v>
      </c>
      <c r="H107" s="193">
        <v>13.333333333333359</v>
      </c>
      <c r="I107" s="131"/>
      <c r="J107" s="130">
        <v>0</v>
      </c>
      <c r="K107" s="133" t="s">
        <v>36</v>
      </c>
      <c r="L107" s="130">
        <v>0</v>
      </c>
    </row>
    <row r="108" spans="1:12" s="130" customFormat="1" ht="25.5" customHeight="1" x14ac:dyDescent="0.25">
      <c r="A108" s="191">
        <v>107</v>
      </c>
      <c r="B108" s="192" t="s">
        <v>490</v>
      </c>
      <c r="C108" s="193">
        <v>10.083333333333336</v>
      </c>
      <c r="D108" s="193">
        <v>0</v>
      </c>
      <c r="E108" s="193">
        <v>0</v>
      </c>
      <c r="F108" s="193">
        <v>1</v>
      </c>
      <c r="G108" s="193">
        <v>0</v>
      </c>
      <c r="H108" s="193">
        <v>10.083333333333336</v>
      </c>
      <c r="I108" s="131"/>
      <c r="J108" s="130">
        <v>0</v>
      </c>
      <c r="K108" s="133" t="s">
        <v>36</v>
      </c>
      <c r="L108" s="130">
        <v>0</v>
      </c>
    </row>
    <row r="109" spans="1:12" s="130" customFormat="1" ht="25.5" customHeight="1" x14ac:dyDescent="0.25">
      <c r="A109" s="191">
        <v>108</v>
      </c>
      <c r="B109" s="192" t="s">
        <v>246</v>
      </c>
      <c r="C109" s="193">
        <v>138.05555555555418</v>
      </c>
      <c r="D109" s="193">
        <v>0</v>
      </c>
      <c r="E109" s="193">
        <v>0</v>
      </c>
      <c r="F109" s="193">
        <v>1</v>
      </c>
      <c r="G109" s="193">
        <v>0</v>
      </c>
      <c r="H109" s="193">
        <v>138.05555555555418</v>
      </c>
      <c r="I109" s="131"/>
      <c r="J109" s="130">
        <v>0</v>
      </c>
      <c r="K109" s="133" t="s">
        <v>36</v>
      </c>
      <c r="L109" s="130">
        <v>0</v>
      </c>
    </row>
    <row r="110" spans="1:12" s="130" customFormat="1" ht="25.5" customHeight="1" x14ac:dyDescent="0.25">
      <c r="A110" s="191">
        <v>109</v>
      </c>
      <c r="B110" s="192" t="s">
        <v>247</v>
      </c>
      <c r="C110" s="193">
        <v>12.333333333333346</v>
      </c>
      <c r="D110" s="193">
        <v>0</v>
      </c>
      <c r="E110" s="193">
        <v>0</v>
      </c>
      <c r="F110" s="193">
        <v>1</v>
      </c>
      <c r="G110" s="193">
        <v>0</v>
      </c>
      <c r="H110" s="193">
        <v>12.333333333333346</v>
      </c>
      <c r="I110" s="131"/>
      <c r="J110" s="130">
        <v>0</v>
      </c>
      <c r="K110" s="133" t="s">
        <v>36</v>
      </c>
      <c r="L110" s="130">
        <v>0</v>
      </c>
    </row>
    <row r="111" spans="1:12" s="130" customFormat="1" ht="25.5" customHeight="1" x14ac:dyDescent="0.25">
      <c r="A111" s="191">
        <v>110</v>
      </c>
      <c r="B111" s="192" t="s">
        <v>248</v>
      </c>
      <c r="C111" s="193">
        <v>0</v>
      </c>
      <c r="D111" s="193">
        <v>4.6666666666666679</v>
      </c>
      <c r="E111" s="193">
        <v>0</v>
      </c>
      <c r="F111" s="193">
        <v>2</v>
      </c>
      <c r="G111" s="193">
        <v>4.6666666666666679</v>
      </c>
      <c r="H111" s="193">
        <v>9.3333333333333357</v>
      </c>
      <c r="I111" s="131"/>
      <c r="J111" s="130">
        <v>0</v>
      </c>
      <c r="K111" s="133" t="s">
        <v>36</v>
      </c>
      <c r="L111" s="130">
        <v>0</v>
      </c>
    </row>
    <row r="112" spans="1:12" s="130" customFormat="1" ht="25.5" customHeight="1" x14ac:dyDescent="0.25">
      <c r="A112" s="191">
        <v>111</v>
      </c>
      <c r="B112" s="192" t="s">
        <v>249</v>
      </c>
      <c r="C112" s="193">
        <v>0</v>
      </c>
      <c r="D112" s="193">
        <v>3.25</v>
      </c>
      <c r="E112" s="193">
        <v>0</v>
      </c>
      <c r="F112" s="193">
        <v>2</v>
      </c>
      <c r="G112" s="193">
        <v>3.25</v>
      </c>
      <c r="H112" s="193">
        <v>6.5</v>
      </c>
      <c r="I112" s="131"/>
      <c r="J112" s="130">
        <v>0</v>
      </c>
      <c r="K112" s="133" t="s">
        <v>36</v>
      </c>
      <c r="L112" s="130">
        <v>0</v>
      </c>
    </row>
    <row r="113" spans="1:12" s="130" customFormat="1" ht="25.5" customHeight="1" x14ac:dyDescent="0.25">
      <c r="A113" s="191">
        <v>112</v>
      </c>
      <c r="B113" s="192" t="s">
        <v>250</v>
      </c>
      <c r="C113" s="193">
        <v>391.52777777776237</v>
      </c>
      <c r="D113" s="193">
        <v>0</v>
      </c>
      <c r="E113" s="193">
        <v>0</v>
      </c>
      <c r="F113" s="193">
        <v>1</v>
      </c>
      <c r="G113" s="193">
        <v>0</v>
      </c>
      <c r="H113" s="193">
        <v>391.52777777776237</v>
      </c>
      <c r="I113" s="131"/>
      <c r="J113" s="130">
        <v>0</v>
      </c>
      <c r="K113" s="133" t="s">
        <v>26</v>
      </c>
      <c r="L113" s="130">
        <v>0</v>
      </c>
    </row>
    <row r="114" spans="1:12" s="130" customFormat="1" ht="25.5" customHeight="1" x14ac:dyDescent="0.25">
      <c r="A114" s="191">
        <v>113</v>
      </c>
      <c r="B114" s="192" t="s">
        <v>491</v>
      </c>
      <c r="C114" s="193">
        <v>3.6666666666666647</v>
      </c>
      <c r="D114" s="193">
        <v>0</v>
      </c>
      <c r="E114" s="193">
        <v>0</v>
      </c>
      <c r="F114" s="193">
        <v>1</v>
      </c>
      <c r="G114" s="193">
        <v>0</v>
      </c>
      <c r="H114" s="193">
        <v>3.6666666666666647</v>
      </c>
      <c r="I114" s="131"/>
      <c r="J114" s="130">
        <v>0</v>
      </c>
      <c r="K114" s="133" t="s">
        <v>26</v>
      </c>
      <c r="L114" s="130">
        <v>0</v>
      </c>
    </row>
    <row r="115" spans="1:12" s="130" customFormat="1" ht="25.5" customHeight="1" x14ac:dyDescent="0.25">
      <c r="A115" s="191">
        <v>114</v>
      </c>
      <c r="B115" s="192" t="s">
        <v>492</v>
      </c>
      <c r="C115" s="193">
        <v>131.02777777777698</v>
      </c>
      <c r="D115" s="193">
        <v>0</v>
      </c>
      <c r="E115" s="193">
        <v>0</v>
      </c>
      <c r="F115" s="193">
        <v>1</v>
      </c>
      <c r="G115" s="193">
        <v>0</v>
      </c>
      <c r="H115" s="193">
        <v>131.02777777777698</v>
      </c>
      <c r="I115" s="131"/>
      <c r="J115" s="130">
        <v>0</v>
      </c>
      <c r="K115" s="133" t="s">
        <v>26</v>
      </c>
      <c r="L115" s="130">
        <v>0</v>
      </c>
    </row>
    <row r="116" spans="1:12" s="130" customFormat="1" ht="25.5" customHeight="1" x14ac:dyDescent="0.25">
      <c r="A116" s="191">
        <v>115</v>
      </c>
      <c r="B116" s="192" t="s">
        <v>493</v>
      </c>
      <c r="C116" s="193">
        <v>0.94444444444444453</v>
      </c>
      <c r="D116" s="193">
        <v>0</v>
      </c>
      <c r="E116" s="193">
        <v>0</v>
      </c>
      <c r="F116" s="193">
        <v>1</v>
      </c>
      <c r="G116" s="193">
        <v>0</v>
      </c>
      <c r="H116" s="193">
        <v>0.94444444444444453</v>
      </c>
      <c r="I116" s="131"/>
      <c r="J116" s="130">
        <v>0</v>
      </c>
      <c r="K116" s="133" t="s">
        <v>26</v>
      </c>
      <c r="L116" s="130">
        <v>0</v>
      </c>
    </row>
    <row r="117" spans="1:12" s="130" customFormat="1" ht="25.5" customHeight="1" x14ac:dyDescent="0.25">
      <c r="A117" s="191">
        <v>116</v>
      </c>
      <c r="B117" s="192" t="s">
        <v>494</v>
      </c>
      <c r="C117" s="193">
        <v>75.66666666666687</v>
      </c>
      <c r="D117" s="193">
        <v>0</v>
      </c>
      <c r="E117" s="193">
        <v>0</v>
      </c>
      <c r="F117" s="193">
        <v>1</v>
      </c>
      <c r="G117" s="193">
        <v>0</v>
      </c>
      <c r="H117" s="193">
        <v>75.66666666666687</v>
      </c>
      <c r="I117" s="131"/>
      <c r="J117" s="130">
        <v>0</v>
      </c>
      <c r="K117" s="133" t="s">
        <v>26</v>
      </c>
      <c r="L117" s="130">
        <v>0</v>
      </c>
    </row>
    <row r="118" spans="1:12" s="130" customFormat="1" ht="25.5" customHeight="1" x14ac:dyDescent="0.25">
      <c r="A118" s="191">
        <v>117</v>
      </c>
      <c r="B118" s="192" t="s">
        <v>495</v>
      </c>
      <c r="C118" s="193">
        <v>1.1944444444444449</v>
      </c>
      <c r="D118" s="193">
        <v>0</v>
      </c>
      <c r="E118" s="193">
        <v>0</v>
      </c>
      <c r="F118" s="193">
        <v>1</v>
      </c>
      <c r="G118" s="193">
        <v>0</v>
      </c>
      <c r="H118" s="193">
        <v>1.1944444444444449</v>
      </c>
      <c r="I118" s="131"/>
      <c r="J118" s="130">
        <v>0</v>
      </c>
      <c r="K118" s="133" t="s">
        <v>26</v>
      </c>
      <c r="L118" s="130">
        <v>0</v>
      </c>
    </row>
    <row r="119" spans="1:12" s="130" customFormat="1" ht="25.5" customHeight="1" x14ac:dyDescent="0.25">
      <c r="A119" s="191">
        <v>118</v>
      </c>
      <c r="B119" s="192" t="s">
        <v>251</v>
      </c>
      <c r="C119" s="193">
        <v>0</v>
      </c>
      <c r="D119" s="193">
        <v>2.166666666666667</v>
      </c>
      <c r="E119" s="193">
        <v>0</v>
      </c>
      <c r="F119" s="193">
        <v>1</v>
      </c>
      <c r="G119" s="193">
        <v>2.166666666666667</v>
      </c>
      <c r="H119" s="193">
        <v>2.166666666666667</v>
      </c>
      <c r="I119" s="131"/>
      <c r="J119" s="130">
        <v>0</v>
      </c>
      <c r="K119" s="133" t="s">
        <v>26</v>
      </c>
      <c r="L119" s="130">
        <v>0</v>
      </c>
    </row>
    <row r="120" spans="1:12" s="130" customFormat="1" ht="25.5" customHeight="1" x14ac:dyDescent="0.25">
      <c r="A120" s="191">
        <v>119</v>
      </c>
      <c r="B120" s="192" t="s">
        <v>252</v>
      </c>
      <c r="C120" s="193">
        <v>1265.000000000003</v>
      </c>
      <c r="D120" s="193">
        <v>0</v>
      </c>
      <c r="E120" s="193">
        <v>0</v>
      </c>
      <c r="F120" s="193">
        <v>1</v>
      </c>
      <c r="G120" s="193">
        <v>0</v>
      </c>
      <c r="H120" s="193">
        <v>1265.000000000003</v>
      </c>
      <c r="I120" s="131"/>
      <c r="J120" s="130">
        <v>0</v>
      </c>
      <c r="K120" s="133" t="s">
        <v>33</v>
      </c>
      <c r="L120" s="130">
        <v>0</v>
      </c>
    </row>
    <row r="121" spans="1:12" s="130" customFormat="1" ht="25.5" customHeight="1" x14ac:dyDescent="0.25">
      <c r="A121" s="191">
        <v>120</v>
      </c>
      <c r="B121" s="192" t="s">
        <v>253</v>
      </c>
      <c r="C121" s="193">
        <v>351.83333333332064</v>
      </c>
      <c r="D121" s="193">
        <v>0</v>
      </c>
      <c r="E121" s="193">
        <v>0</v>
      </c>
      <c r="F121" s="193">
        <v>1</v>
      </c>
      <c r="G121" s="193">
        <v>0</v>
      </c>
      <c r="H121" s="193">
        <v>351.83333333332064</v>
      </c>
      <c r="I121" s="131"/>
      <c r="J121" s="130">
        <v>0</v>
      </c>
      <c r="K121" s="133" t="s">
        <v>33</v>
      </c>
      <c r="L121" s="130">
        <v>0</v>
      </c>
    </row>
    <row r="122" spans="1:12" s="130" customFormat="1" ht="25.5" customHeight="1" x14ac:dyDescent="0.25">
      <c r="A122" s="191">
        <v>121</v>
      </c>
      <c r="B122" s="192" t="s">
        <v>254</v>
      </c>
      <c r="C122" s="193">
        <v>6.2499999999999947</v>
      </c>
      <c r="D122" s="193">
        <v>0</v>
      </c>
      <c r="E122" s="193">
        <v>0</v>
      </c>
      <c r="F122" s="193">
        <v>1</v>
      </c>
      <c r="G122" s="193">
        <v>0</v>
      </c>
      <c r="H122" s="193">
        <v>6.2499999999999947</v>
      </c>
      <c r="I122" s="131"/>
      <c r="J122" s="130">
        <v>0</v>
      </c>
      <c r="K122" s="133" t="s">
        <v>33</v>
      </c>
      <c r="L122" s="130">
        <v>0</v>
      </c>
    </row>
    <row r="123" spans="1:12" s="130" customFormat="1" ht="25.5" customHeight="1" x14ac:dyDescent="0.25">
      <c r="A123" s="191">
        <v>122</v>
      </c>
      <c r="B123" s="192" t="s">
        <v>255</v>
      </c>
      <c r="C123" s="193">
        <v>148.0555555555564</v>
      </c>
      <c r="D123" s="193">
        <v>0</v>
      </c>
      <c r="E123" s="193">
        <v>0</v>
      </c>
      <c r="F123" s="193">
        <v>1</v>
      </c>
      <c r="G123" s="193">
        <v>0</v>
      </c>
      <c r="H123" s="193">
        <v>148.0555555555564</v>
      </c>
      <c r="I123" s="131"/>
      <c r="J123" s="130">
        <v>0</v>
      </c>
      <c r="K123" s="133" t="s">
        <v>33</v>
      </c>
      <c r="L123" s="130">
        <v>0</v>
      </c>
    </row>
    <row r="124" spans="1:12" s="130" customFormat="1" ht="25.5" customHeight="1" x14ac:dyDescent="0.25">
      <c r="A124" s="191">
        <v>123</v>
      </c>
      <c r="B124" s="192" t="s">
        <v>256</v>
      </c>
      <c r="C124" s="193">
        <v>0</v>
      </c>
      <c r="D124" s="193">
        <v>2.7916666666666656</v>
      </c>
      <c r="E124" s="193">
        <v>0</v>
      </c>
      <c r="F124" s="193">
        <v>2</v>
      </c>
      <c r="G124" s="193">
        <v>2.7916666666666656</v>
      </c>
      <c r="H124" s="193">
        <v>5.5833333333333313</v>
      </c>
      <c r="I124" s="131"/>
      <c r="J124" s="130">
        <v>0</v>
      </c>
      <c r="K124" s="133" t="s">
        <v>33</v>
      </c>
      <c r="L124" s="130">
        <v>0</v>
      </c>
    </row>
    <row r="125" spans="1:12" s="130" customFormat="1" ht="25.5" customHeight="1" x14ac:dyDescent="0.25">
      <c r="A125" s="191">
        <v>124</v>
      </c>
      <c r="B125" s="192" t="s">
        <v>257</v>
      </c>
      <c r="C125" s="193">
        <v>260.00000000001114</v>
      </c>
      <c r="D125" s="193">
        <v>0</v>
      </c>
      <c r="E125" s="193">
        <v>0</v>
      </c>
      <c r="F125" s="193">
        <v>1</v>
      </c>
      <c r="G125" s="193">
        <v>0</v>
      </c>
      <c r="H125" s="193">
        <v>260.00000000001114</v>
      </c>
      <c r="I125" s="131"/>
      <c r="J125" s="130">
        <v>0</v>
      </c>
      <c r="K125" s="133" t="s">
        <v>32</v>
      </c>
      <c r="L125" s="130">
        <v>0</v>
      </c>
    </row>
    <row r="126" spans="1:12" s="130" customFormat="1" ht="25.5" customHeight="1" x14ac:dyDescent="0.25">
      <c r="A126" s="191">
        <v>125</v>
      </c>
      <c r="B126" s="192" t="s">
        <v>258</v>
      </c>
      <c r="C126" s="193">
        <v>102.99999999999851</v>
      </c>
      <c r="D126" s="193">
        <v>0</v>
      </c>
      <c r="E126" s="193">
        <v>0</v>
      </c>
      <c r="F126" s="193">
        <v>1</v>
      </c>
      <c r="G126" s="193">
        <v>0</v>
      </c>
      <c r="H126" s="193">
        <v>102.99999999999851</v>
      </c>
      <c r="I126" s="131"/>
      <c r="J126" s="130">
        <v>0</v>
      </c>
      <c r="K126" s="133" t="s">
        <v>32</v>
      </c>
      <c r="L126" s="130">
        <v>0</v>
      </c>
    </row>
    <row r="127" spans="1:12" s="130" customFormat="1" ht="25.5" customHeight="1" x14ac:dyDescent="0.25">
      <c r="A127" s="191">
        <v>126</v>
      </c>
      <c r="B127" s="192" t="s">
        <v>259</v>
      </c>
      <c r="C127" s="193">
        <v>343.99999999999409</v>
      </c>
      <c r="D127" s="193">
        <v>0</v>
      </c>
      <c r="E127" s="193">
        <v>0</v>
      </c>
      <c r="F127" s="193">
        <v>1</v>
      </c>
      <c r="G127" s="193">
        <v>0</v>
      </c>
      <c r="H127" s="193">
        <v>343.99999999999409</v>
      </c>
      <c r="I127" s="131"/>
      <c r="J127" s="130">
        <v>0</v>
      </c>
      <c r="K127" s="133" t="s">
        <v>32</v>
      </c>
      <c r="L127" s="130">
        <v>0</v>
      </c>
    </row>
    <row r="128" spans="1:12" s="130" customFormat="1" ht="25.5" customHeight="1" x14ac:dyDescent="0.25">
      <c r="A128" s="191">
        <v>127</v>
      </c>
      <c r="B128" s="192" t="s">
        <v>260</v>
      </c>
      <c r="C128" s="193">
        <v>212.9166666666739</v>
      </c>
      <c r="D128" s="193">
        <v>0</v>
      </c>
      <c r="E128" s="193">
        <v>0</v>
      </c>
      <c r="F128" s="193">
        <v>1</v>
      </c>
      <c r="G128" s="193">
        <v>0</v>
      </c>
      <c r="H128" s="193">
        <v>212.9166666666739</v>
      </c>
      <c r="I128" s="131"/>
      <c r="J128" s="130">
        <v>0</v>
      </c>
      <c r="K128" s="133" t="s">
        <v>32</v>
      </c>
      <c r="L128" s="130">
        <v>0</v>
      </c>
    </row>
    <row r="129" spans="1:12" s="130" customFormat="1" ht="25.5" customHeight="1" x14ac:dyDescent="0.25">
      <c r="A129" s="191">
        <v>128</v>
      </c>
      <c r="B129" s="192" t="s">
        <v>261</v>
      </c>
      <c r="C129" s="193">
        <v>42.416666666666792</v>
      </c>
      <c r="D129" s="193">
        <v>0</v>
      </c>
      <c r="E129" s="193">
        <v>0</v>
      </c>
      <c r="F129" s="193">
        <v>1</v>
      </c>
      <c r="G129" s="193">
        <v>0</v>
      </c>
      <c r="H129" s="193">
        <v>42.416666666666792</v>
      </c>
      <c r="I129" s="131"/>
      <c r="J129" s="130">
        <v>0</v>
      </c>
      <c r="K129" s="133" t="s">
        <v>32</v>
      </c>
      <c r="L129" s="130">
        <v>0</v>
      </c>
    </row>
    <row r="130" spans="1:12" s="130" customFormat="1" ht="25.5" customHeight="1" x14ac:dyDescent="0.25">
      <c r="A130" s="191">
        <v>129</v>
      </c>
      <c r="B130" s="192" t="s">
        <v>496</v>
      </c>
      <c r="C130" s="193">
        <v>4.416666666666667</v>
      </c>
      <c r="D130" s="193">
        <v>0</v>
      </c>
      <c r="E130" s="193">
        <v>0</v>
      </c>
      <c r="F130" s="193">
        <v>1</v>
      </c>
      <c r="G130" s="193">
        <v>0</v>
      </c>
      <c r="H130" s="193">
        <v>4.416666666666667</v>
      </c>
      <c r="I130" s="131"/>
      <c r="J130" s="130">
        <v>0</v>
      </c>
      <c r="K130" s="133" t="s">
        <v>32</v>
      </c>
      <c r="L130" s="130">
        <v>0</v>
      </c>
    </row>
    <row r="131" spans="1:12" s="130" customFormat="1" ht="25.5" customHeight="1" x14ac:dyDescent="0.25">
      <c r="A131" s="191">
        <v>130</v>
      </c>
      <c r="B131" s="192" t="s">
        <v>443</v>
      </c>
      <c r="C131" s="193">
        <v>2.7500000000000009</v>
      </c>
      <c r="D131" s="193">
        <v>0</v>
      </c>
      <c r="E131" s="193">
        <v>0</v>
      </c>
      <c r="F131" s="193">
        <v>1</v>
      </c>
      <c r="G131" s="193">
        <v>0</v>
      </c>
      <c r="H131" s="193">
        <v>2.7500000000000009</v>
      </c>
      <c r="I131" s="131"/>
      <c r="J131" s="130">
        <v>0</v>
      </c>
      <c r="K131" s="195" t="s">
        <v>32</v>
      </c>
      <c r="L131" s="130">
        <v>0</v>
      </c>
    </row>
    <row r="132" spans="1:12" s="130" customFormat="1" ht="25.5" customHeight="1" x14ac:dyDescent="0.25">
      <c r="A132" s="191">
        <v>131</v>
      </c>
      <c r="B132" s="192" t="s">
        <v>262</v>
      </c>
      <c r="C132" s="193">
        <v>175.75000000000244</v>
      </c>
      <c r="D132" s="193">
        <v>0</v>
      </c>
      <c r="E132" s="193">
        <v>0</v>
      </c>
      <c r="F132" s="193">
        <v>1</v>
      </c>
      <c r="G132" s="193">
        <v>0</v>
      </c>
      <c r="H132" s="193">
        <v>175.75000000000244</v>
      </c>
      <c r="I132" s="131"/>
      <c r="J132" s="130">
        <v>0</v>
      </c>
      <c r="K132" s="133" t="s">
        <v>32</v>
      </c>
      <c r="L132" s="130">
        <v>0</v>
      </c>
    </row>
    <row r="133" spans="1:12" s="130" customFormat="1" ht="25.5" customHeight="1" x14ac:dyDescent="0.25">
      <c r="A133" s="191">
        <v>132</v>
      </c>
      <c r="B133" s="192" t="s">
        <v>263</v>
      </c>
      <c r="C133" s="193">
        <v>55.666666666667169</v>
      </c>
      <c r="D133" s="193">
        <v>0</v>
      </c>
      <c r="E133" s="193">
        <v>0</v>
      </c>
      <c r="F133" s="193">
        <v>1</v>
      </c>
      <c r="G133" s="193">
        <v>0</v>
      </c>
      <c r="H133" s="193">
        <v>55.666666666667169</v>
      </c>
      <c r="I133" s="131"/>
      <c r="J133" s="130">
        <v>0</v>
      </c>
      <c r="K133" s="133" t="s">
        <v>32</v>
      </c>
      <c r="L133" s="133">
        <v>0</v>
      </c>
    </row>
    <row r="134" spans="1:12" s="130" customFormat="1" ht="25.5" customHeight="1" x14ac:dyDescent="0.25">
      <c r="A134" s="191">
        <v>133</v>
      </c>
      <c r="B134" s="192" t="s">
        <v>264</v>
      </c>
      <c r="C134" s="193">
        <v>0</v>
      </c>
      <c r="D134" s="193">
        <v>16.625</v>
      </c>
      <c r="E134" s="193">
        <v>0</v>
      </c>
      <c r="F134" s="193">
        <v>2</v>
      </c>
      <c r="G134" s="193">
        <v>16.625</v>
      </c>
      <c r="H134" s="193">
        <v>33.25</v>
      </c>
      <c r="I134" s="131"/>
      <c r="J134" s="130">
        <v>0</v>
      </c>
      <c r="K134" s="195" t="s">
        <v>32</v>
      </c>
      <c r="L134" s="133">
        <v>0</v>
      </c>
    </row>
    <row r="135" spans="1:12" s="130" customFormat="1" ht="25.5" customHeight="1" x14ac:dyDescent="0.25">
      <c r="A135" s="191">
        <v>134</v>
      </c>
      <c r="B135" s="192" t="s">
        <v>265</v>
      </c>
      <c r="C135" s="193">
        <v>0</v>
      </c>
      <c r="D135" s="193">
        <v>19.29166666666665</v>
      </c>
      <c r="E135" s="193">
        <v>0</v>
      </c>
      <c r="F135" s="193">
        <v>2</v>
      </c>
      <c r="G135" s="193">
        <v>19.29166666666665</v>
      </c>
      <c r="H135" s="193">
        <v>38.5833333333333</v>
      </c>
      <c r="I135" s="131"/>
      <c r="J135" s="130">
        <v>0</v>
      </c>
      <c r="K135" s="195" t="s">
        <v>32</v>
      </c>
      <c r="L135" s="133">
        <v>0</v>
      </c>
    </row>
    <row r="136" spans="1:12" s="130" customFormat="1" ht="25.5" customHeight="1" x14ac:dyDescent="0.25">
      <c r="A136" s="191">
        <v>135</v>
      </c>
      <c r="B136" s="192" t="s">
        <v>266</v>
      </c>
      <c r="C136" s="193">
        <v>0</v>
      </c>
      <c r="D136" s="193">
        <v>49.625</v>
      </c>
      <c r="E136" s="193">
        <v>0</v>
      </c>
      <c r="F136" s="193">
        <v>2</v>
      </c>
      <c r="G136" s="193">
        <v>49.625</v>
      </c>
      <c r="H136" s="193">
        <v>99.25</v>
      </c>
      <c r="I136" s="131"/>
      <c r="J136" s="130">
        <v>0</v>
      </c>
      <c r="K136" s="195" t="s">
        <v>32</v>
      </c>
      <c r="L136" s="133">
        <v>0</v>
      </c>
    </row>
    <row r="137" spans="1:12" s="130" customFormat="1" ht="25.5" customHeight="1" x14ac:dyDescent="0.25">
      <c r="A137" s="191">
        <v>136</v>
      </c>
      <c r="B137" s="192" t="s">
        <v>444</v>
      </c>
      <c r="C137" s="193">
        <v>0</v>
      </c>
      <c r="D137" s="193">
        <v>7.25</v>
      </c>
      <c r="E137" s="193">
        <v>0</v>
      </c>
      <c r="F137" s="193">
        <v>2</v>
      </c>
      <c r="G137" s="193">
        <v>7.25</v>
      </c>
      <c r="H137" s="193">
        <v>14.5</v>
      </c>
      <c r="I137" s="131"/>
      <c r="J137" s="130">
        <v>0</v>
      </c>
      <c r="K137" s="133" t="s">
        <v>32</v>
      </c>
      <c r="L137" s="133">
        <v>0</v>
      </c>
    </row>
    <row r="138" spans="1:12" s="130" customFormat="1" ht="25.5" customHeight="1" x14ac:dyDescent="0.25">
      <c r="A138" s="191">
        <v>137</v>
      </c>
      <c r="B138" s="192" t="s">
        <v>267</v>
      </c>
      <c r="C138" s="193">
        <v>0</v>
      </c>
      <c r="D138" s="193">
        <v>0</v>
      </c>
      <c r="E138" s="193">
        <v>3.75</v>
      </c>
      <c r="F138" s="193">
        <v>2</v>
      </c>
      <c r="G138" s="193">
        <v>3.75</v>
      </c>
      <c r="H138" s="193">
        <v>7.5</v>
      </c>
      <c r="I138" s="131"/>
      <c r="J138" s="130">
        <v>0</v>
      </c>
      <c r="K138" s="133" t="s">
        <v>32</v>
      </c>
      <c r="L138" s="133">
        <v>0</v>
      </c>
    </row>
    <row r="139" spans="1:12" s="130" customFormat="1" ht="25.5" customHeight="1" x14ac:dyDescent="0.25">
      <c r="A139" s="191">
        <v>138</v>
      </c>
      <c r="B139" s="192" t="s">
        <v>445</v>
      </c>
      <c r="C139" s="193">
        <v>0</v>
      </c>
      <c r="D139" s="193">
        <v>0</v>
      </c>
      <c r="E139" s="193">
        <v>2.75</v>
      </c>
      <c r="F139" s="193">
        <v>2</v>
      </c>
      <c r="G139" s="193">
        <v>2.75</v>
      </c>
      <c r="H139" s="193">
        <v>5.5</v>
      </c>
      <c r="I139" s="131"/>
      <c r="J139" s="130">
        <v>0</v>
      </c>
      <c r="K139" s="133" t="s">
        <v>32</v>
      </c>
      <c r="L139" s="133">
        <v>0</v>
      </c>
    </row>
    <row r="140" spans="1:12" s="130" customFormat="1" ht="25.5" customHeight="1" x14ac:dyDescent="0.25">
      <c r="A140" s="191">
        <v>139</v>
      </c>
      <c r="B140" s="192" t="s">
        <v>268</v>
      </c>
      <c r="C140" s="193">
        <v>0</v>
      </c>
      <c r="D140" s="193">
        <v>0</v>
      </c>
      <c r="E140" s="193">
        <v>61</v>
      </c>
      <c r="F140" s="193">
        <v>2</v>
      </c>
      <c r="G140" s="193">
        <v>61</v>
      </c>
      <c r="H140" s="193">
        <v>122</v>
      </c>
      <c r="I140" s="131"/>
      <c r="J140" s="130">
        <v>0</v>
      </c>
      <c r="K140" s="133" t="s">
        <v>32</v>
      </c>
      <c r="L140" s="133">
        <v>0</v>
      </c>
    </row>
    <row r="141" spans="1:12" s="130" customFormat="1" ht="25.5" customHeight="1" x14ac:dyDescent="0.25">
      <c r="A141" s="191">
        <v>140</v>
      </c>
      <c r="B141" s="192" t="s">
        <v>269</v>
      </c>
      <c r="C141" s="193">
        <v>0</v>
      </c>
      <c r="D141" s="193">
        <v>0</v>
      </c>
      <c r="E141" s="193">
        <v>0.25</v>
      </c>
      <c r="F141" s="193">
        <v>2</v>
      </c>
      <c r="G141" s="193">
        <v>0.25</v>
      </c>
      <c r="H141" s="193">
        <v>0.5</v>
      </c>
      <c r="I141" s="131"/>
      <c r="J141" s="130">
        <v>0</v>
      </c>
      <c r="K141" s="133" t="s">
        <v>32</v>
      </c>
      <c r="L141" s="133">
        <v>0</v>
      </c>
    </row>
    <row r="142" spans="1:12" s="130" customFormat="1" ht="25.5" customHeight="1" x14ac:dyDescent="0.25">
      <c r="A142" s="191">
        <v>141</v>
      </c>
      <c r="B142" s="192" t="s">
        <v>270</v>
      </c>
      <c r="C142" s="193">
        <v>245.08333333334414</v>
      </c>
      <c r="D142" s="193">
        <v>0</v>
      </c>
      <c r="E142" s="193">
        <v>0</v>
      </c>
      <c r="F142" s="193">
        <v>1</v>
      </c>
      <c r="G142" s="193">
        <v>0</v>
      </c>
      <c r="H142" s="193">
        <v>245.08333333334414</v>
      </c>
      <c r="I142" s="131"/>
      <c r="J142" s="130">
        <v>0</v>
      </c>
      <c r="K142" s="133" t="s">
        <v>50</v>
      </c>
      <c r="L142" s="133">
        <v>0</v>
      </c>
    </row>
    <row r="143" spans="1:12" s="130" customFormat="1" ht="25.5" customHeight="1" x14ac:dyDescent="0.25">
      <c r="A143" s="191">
        <v>142</v>
      </c>
      <c r="B143" s="192" t="s">
        <v>497</v>
      </c>
      <c r="C143" s="193">
        <v>3.0833333333333344</v>
      </c>
      <c r="D143" s="193">
        <v>0</v>
      </c>
      <c r="E143" s="193">
        <v>0</v>
      </c>
      <c r="F143" s="193">
        <v>1</v>
      </c>
      <c r="G143" s="193">
        <v>0</v>
      </c>
      <c r="H143" s="193">
        <v>3.0833333333333344</v>
      </c>
      <c r="I143" s="131"/>
      <c r="J143" s="130">
        <v>0</v>
      </c>
      <c r="K143" s="133" t="s">
        <v>50</v>
      </c>
      <c r="L143" s="133">
        <v>0</v>
      </c>
    </row>
    <row r="144" spans="1:12" s="130" customFormat="1" ht="25.5" customHeight="1" x14ac:dyDescent="0.25">
      <c r="A144" s="191">
        <v>143</v>
      </c>
      <c r="B144" s="192" t="s">
        <v>271</v>
      </c>
      <c r="C144" s="193">
        <v>0.16666666666666669</v>
      </c>
      <c r="D144" s="193">
        <v>0</v>
      </c>
      <c r="E144" s="193">
        <v>0</v>
      </c>
      <c r="F144" s="193">
        <v>1</v>
      </c>
      <c r="G144" s="193">
        <v>0</v>
      </c>
      <c r="H144" s="193">
        <v>0.16666666666666669</v>
      </c>
      <c r="I144" s="131"/>
      <c r="J144" s="130">
        <v>0</v>
      </c>
      <c r="K144" s="133" t="s">
        <v>41</v>
      </c>
      <c r="L144" s="133">
        <v>0</v>
      </c>
    </row>
    <row r="145" spans="1:12" s="130" customFormat="1" ht="25.5" customHeight="1" x14ac:dyDescent="0.25">
      <c r="A145" s="191">
        <v>144</v>
      </c>
      <c r="B145" s="192" t="s">
        <v>272</v>
      </c>
      <c r="C145" s="193">
        <v>525.74999999995805</v>
      </c>
      <c r="D145" s="193">
        <v>0</v>
      </c>
      <c r="E145" s="193">
        <v>0</v>
      </c>
      <c r="F145" s="193">
        <v>1</v>
      </c>
      <c r="G145" s="193">
        <v>0</v>
      </c>
      <c r="H145" s="193">
        <v>525.74999999995805</v>
      </c>
      <c r="I145" s="131"/>
      <c r="J145" s="130">
        <v>0</v>
      </c>
      <c r="K145" s="133" t="s">
        <v>50</v>
      </c>
      <c r="L145" s="133">
        <v>0</v>
      </c>
    </row>
    <row r="146" spans="1:12" s="130" customFormat="1" ht="25.5" customHeight="1" x14ac:dyDescent="0.25">
      <c r="A146" s="191">
        <v>145</v>
      </c>
      <c r="B146" s="192" t="s">
        <v>273</v>
      </c>
      <c r="C146" s="193">
        <v>346.33333333332263</v>
      </c>
      <c r="D146" s="193">
        <v>0</v>
      </c>
      <c r="E146" s="193">
        <v>0</v>
      </c>
      <c r="F146" s="193">
        <v>1</v>
      </c>
      <c r="G146" s="193">
        <v>0</v>
      </c>
      <c r="H146" s="193">
        <v>346.33333333332263</v>
      </c>
      <c r="I146" s="131"/>
      <c r="J146" s="130">
        <v>0</v>
      </c>
      <c r="K146" s="133" t="s">
        <v>50</v>
      </c>
      <c r="L146" s="133">
        <v>0</v>
      </c>
    </row>
    <row r="147" spans="1:12" s="130" customFormat="1" ht="25.5" customHeight="1" x14ac:dyDescent="0.25">
      <c r="A147" s="191">
        <v>146</v>
      </c>
      <c r="B147" s="192" t="s">
        <v>274</v>
      </c>
      <c r="C147" s="193">
        <v>92.805555555554562</v>
      </c>
      <c r="D147" s="193">
        <v>0</v>
      </c>
      <c r="E147" s="193">
        <v>0</v>
      </c>
      <c r="F147" s="193">
        <v>1</v>
      </c>
      <c r="G147" s="193">
        <v>0</v>
      </c>
      <c r="H147" s="193">
        <v>92.805555555554562</v>
      </c>
      <c r="I147" s="131"/>
      <c r="J147" s="130">
        <v>0</v>
      </c>
      <c r="K147" s="133" t="s">
        <v>45</v>
      </c>
      <c r="L147" s="133">
        <v>0</v>
      </c>
    </row>
    <row r="148" spans="1:12" s="130" customFormat="1" ht="25.5" customHeight="1" x14ac:dyDescent="0.25">
      <c r="A148" s="191">
        <v>147</v>
      </c>
      <c r="B148" s="192" t="s">
        <v>275</v>
      </c>
      <c r="C148" s="193">
        <v>2.0833333333333326</v>
      </c>
      <c r="D148" s="193">
        <v>0</v>
      </c>
      <c r="E148" s="193">
        <v>0</v>
      </c>
      <c r="F148" s="193">
        <v>1</v>
      </c>
      <c r="G148" s="193">
        <v>0</v>
      </c>
      <c r="H148" s="193">
        <v>2.0833333333333326</v>
      </c>
      <c r="I148" s="131"/>
      <c r="J148" s="130">
        <v>0</v>
      </c>
      <c r="K148" s="133" t="s">
        <v>125</v>
      </c>
      <c r="L148" s="133">
        <v>0</v>
      </c>
    </row>
    <row r="149" spans="1:12" s="130" customFormat="1" ht="25.5" customHeight="1" x14ac:dyDescent="0.25">
      <c r="A149" s="191">
        <v>148</v>
      </c>
      <c r="B149" s="192" t="s">
        <v>446</v>
      </c>
      <c r="C149" s="193">
        <v>1</v>
      </c>
      <c r="D149" s="193">
        <v>0</v>
      </c>
      <c r="E149" s="193">
        <v>0</v>
      </c>
      <c r="F149" s="193">
        <v>1</v>
      </c>
      <c r="G149" s="193">
        <v>0</v>
      </c>
      <c r="H149" s="193">
        <v>1</v>
      </c>
      <c r="I149" s="131"/>
      <c r="J149" s="130">
        <v>0</v>
      </c>
      <c r="K149" s="133" t="s">
        <v>50</v>
      </c>
      <c r="L149" s="133">
        <v>0</v>
      </c>
    </row>
    <row r="150" spans="1:12" s="130" customFormat="1" ht="25.5" customHeight="1" x14ac:dyDescent="0.25">
      <c r="A150" s="191">
        <v>149</v>
      </c>
      <c r="B150" s="192" t="s">
        <v>498</v>
      </c>
      <c r="C150" s="193">
        <v>0.83333333333333337</v>
      </c>
      <c r="D150" s="193">
        <v>0</v>
      </c>
      <c r="E150" s="193">
        <v>0</v>
      </c>
      <c r="F150" s="193">
        <v>1</v>
      </c>
      <c r="G150" s="193">
        <v>0</v>
      </c>
      <c r="H150" s="193">
        <v>0.83333333333333337</v>
      </c>
      <c r="I150" s="131"/>
      <c r="J150" s="130">
        <v>0</v>
      </c>
      <c r="K150" s="133" t="s">
        <v>468</v>
      </c>
      <c r="L150" s="133">
        <v>0</v>
      </c>
    </row>
    <row r="151" spans="1:12" s="130" customFormat="1" ht="25.5" customHeight="1" x14ac:dyDescent="0.25">
      <c r="A151" s="191">
        <v>150</v>
      </c>
      <c r="B151" s="192" t="s">
        <v>499</v>
      </c>
      <c r="C151" s="193">
        <v>0.83333333333333337</v>
      </c>
      <c r="D151" s="193">
        <v>0</v>
      </c>
      <c r="E151" s="193">
        <v>0</v>
      </c>
      <c r="F151" s="193">
        <v>1</v>
      </c>
      <c r="G151" s="193">
        <v>0</v>
      </c>
      <c r="H151" s="193">
        <v>0.83333333333333337</v>
      </c>
      <c r="I151" s="131"/>
      <c r="J151" s="130">
        <v>0</v>
      </c>
      <c r="K151" s="133" t="s">
        <v>45</v>
      </c>
      <c r="L151" s="133">
        <v>0</v>
      </c>
    </row>
    <row r="152" spans="1:12" s="130" customFormat="1" ht="25.5" customHeight="1" x14ac:dyDescent="0.25">
      <c r="A152" s="191">
        <v>151</v>
      </c>
      <c r="B152" s="192" t="s">
        <v>500</v>
      </c>
      <c r="C152" s="193">
        <v>5.5555555555555518</v>
      </c>
      <c r="D152" s="193">
        <v>0</v>
      </c>
      <c r="E152" s="193">
        <v>0</v>
      </c>
      <c r="F152" s="193">
        <v>1</v>
      </c>
      <c r="G152" s="193">
        <v>0</v>
      </c>
      <c r="H152" s="193">
        <v>5.5555555555555518</v>
      </c>
      <c r="I152" s="131"/>
      <c r="J152" s="130">
        <v>0</v>
      </c>
      <c r="K152" s="133" t="s">
        <v>45</v>
      </c>
      <c r="L152" s="133">
        <v>0</v>
      </c>
    </row>
    <row r="153" spans="1:12" s="130" customFormat="1" ht="25.5" customHeight="1" x14ac:dyDescent="0.25">
      <c r="A153" s="191">
        <v>152</v>
      </c>
      <c r="B153" s="192" t="s">
        <v>501</v>
      </c>
      <c r="C153" s="193">
        <v>8.3333333333333329E-2</v>
      </c>
      <c r="D153" s="193">
        <v>0</v>
      </c>
      <c r="E153" s="193">
        <v>0</v>
      </c>
      <c r="F153" s="193">
        <v>1</v>
      </c>
      <c r="G153" s="193">
        <v>0</v>
      </c>
      <c r="H153" s="193">
        <v>8.3333333333333329E-2</v>
      </c>
      <c r="I153" s="131"/>
      <c r="J153" s="130">
        <v>0</v>
      </c>
      <c r="K153" s="133" t="s">
        <v>50</v>
      </c>
      <c r="L153" s="133">
        <v>0</v>
      </c>
    </row>
    <row r="154" spans="1:12" s="130" customFormat="1" ht="25.5" customHeight="1" x14ac:dyDescent="0.25">
      <c r="A154" s="191">
        <v>153</v>
      </c>
      <c r="B154" s="192" t="s">
        <v>276</v>
      </c>
      <c r="C154" s="193">
        <v>17.5277777777778</v>
      </c>
      <c r="D154" s="193">
        <v>0</v>
      </c>
      <c r="E154" s="193">
        <v>0</v>
      </c>
      <c r="F154" s="193">
        <v>1</v>
      </c>
      <c r="G154" s="193">
        <v>0</v>
      </c>
      <c r="H154" s="193">
        <v>17.5277777777778</v>
      </c>
      <c r="I154" s="131"/>
      <c r="J154" s="130">
        <v>0</v>
      </c>
      <c r="K154" s="133" t="s">
        <v>50</v>
      </c>
      <c r="L154" s="133">
        <v>0</v>
      </c>
    </row>
    <row r="155" spans="1:12" s="130" customFormat="1" ht="25.5" customHeight="1" x14ac:dyDescent="0.25">
      <c r="A155" s="191">
        <v>154</v>
      </c>
      <c r="B155" s="192" t="s">
        <v>447</v>
      </c>
      <c r="C155" s="193">
        <v>0.22222222222222221</v>
      </c>
      <c r="D155" s="193">
        <v>0</v>
      </c>
      <c r="E155" s="193">
        <v>0</v>
      </c>
      <c r="F155" s="193">
        <v>1</v>
      </c>
      <c r="G155" s="193">
        <v>0</v>
      </c>
      <c r="H155" s="193">
        <v>0.22222222222222221</v>
      </c>
      <c r="I155" s="131"/>
      <c r="J155" s="130">
        <v>0</v>
      </c>
      <c r="K155" s="133" t="s">
        <v>50</v>
      </c>
      <c r="L155" s="133">
        <v>0</v>
      </c>
    </row>
    <row r="156" spans="1:12" s="130" customFormat="1" ht="25.5" customHeight="1" x14ac:dyDescent="0.25">
      <c r="A156" s="191">
        <v>155</v>
      </c>
      <c r="B156" s="192" t="s">
        <v>502</v>
      </c>
      <c r="C156" s="193">
        <v>0.49999999999999994</v>
      </c>
      <c r="D156" s="193">
        <v>0</v>
      </c>
      <c r="E156" s="193">
        <v>0</v>
      </c>
      <c r="F156" s="193">
        <v>1</v>
      </c>
      <c r="G156" s="193">
        <v>0</v>
      </c>
      <c r="H156" s="193">
        <v>0.49999999999999994</v>
      </c>
      <c r="I156" s="131"/>
      <c r="J156" s="130">
        <v>0</v>
      </c>
      <c r="K156" s="133" t="s">
        <v>50</v>
      </c>
      <c r="L156" s="133">
        <v>0</v>
      </c>
    </row>
    <row r="157" spans="1:12" s="130" customFormat="1" ht="25.5" customHeight="1" x14ac:dyDescent="0.25">
      <c r="A157" s="191">
        <v>156</v>
      </c>
      <c r="B157" s="192" t="s">
        <v>277</v>
      </c>
      <c r="C157" s="193">
        <v>0</v>
      </c>
      <c r="D157" s="193">
        <v>13.5</v>
      </c>
      <c r="E157" s="193">
        <v>0</v>
      </c>
      <c r="F157" s="193">
        <v>1</v>
      </c>
      <c r="G157" s="193">
        <v>13.5</v>
      </c>
      <c r="H157" s="193">
        <v>13.5</v>
      </c>
      <c r="I157" s="131"/>
      <c r="J157" s="130">
        <v>0</v>
      </c>
      <c r="K157" s="133" t="s">
        <v>50</v>
      </c>
      <c r="L157" s="133">
        <v>0</v>
      </c>
    </row>
    <row r="158" spans="1:12" s="130" customFormat="1" ht="25.5" customHeight="1" x14ac:dyDescent="0.25">
      <c r="A158" s="191">
        <v>157</v>
      </c>
      <c r="B158" s="192" t="s">
        <v>278</v>
      </c>
      <c r="C158" s="193">
        <v>0</v>
      </c>
      <c r="D158" s="193">
        <v>19.5</v>
      </c>
      <c r="E158" s="193">
        <v>0</v>
      </c>
      <c r="F158" s="193">
        <v>1</v>
      </c>
      <c r="G158" s="193">
        <v>19.5</v>
      </c>
      <c r="H158" s="193">
        <v>19.5</v>
      </c>
      <c r="I158" s="131"/>
      <c r="J158" s="130">
        <v>0</v>
      </c>
      <c r="K158" s="133" t="s">
        <v>50</v>
      </c>
      <c r="L158" s="133">
        <v>0</v>
      </c>
    </row>
    <row r="159" spans="1:12" s="130" customFormat="1" ht="25.5" customHeight="1" x14ac:dyDescent="0.25">
      <c r="A159" s="191">
        <v>158</v>
      </c>
      <c r="B159" s="192" t="s">
        <v>279</v>
      </c>
      <c r="C159" s="193">
        <v>62.333333333334011</v>
      </c>
      <c r="D159" s="193">
        <v>0</v>
      </c>
      <c r="E159" s="193">
        <v>0</v>
      </c>
      <c r="F159" s="193">
        <v>1</v>
      </c>
      <c r="G159" s="193">
        <v>0</v>
      </c>
      <c r="H159" s="193">
        <v>62.333333333334011</v>
      </c>
      <c r="I159" s="131"/>
      <c r="J159" s="130">
        <v>0</v>
      </c>
      <c r="K159" s="133" t="s">
        <v>503</v>
      </c>
      <c r="L159" s="133">
        <v>0</v>
      </c>
    </row>
    <row r="160" spans="1:12" s="130" customFormat="1" ht="25.5" customHeight="1" x14ac:dyDescent="0.25">
      <c r="A160" s="191">
        <v>159</v>
      </c>
      <c r="B160" s="194" t="s">
        <v>280</v>
      </c>
      <c r="C160" s="193">
        <v>97.333333333332163</v>
      </c>
      <c r="D160" s="193">
        <v>0</v>
      </c>
      <c r="E160" s="193">
        <v>0</v>
      </c>
      <c r="F160" s="193">
        <v>1</v>
      </c>
      <c r="G160" s="193">
        <v>0</v>
      </c>
      <c r="H160" s="193">
        <v>97.333333333332163</v>
      </c>
      <c r="I160" s="131"/>
      <c r="J160" s="130">
        <v>0</v>
      </c>
      <c r="K160" s="142" t="s">
        <v>503</v>
      </c>
      <c r="L160" s="133">
        <v>0</v>
      </c>
    </row>
    <row r="161" spans="1:12" s="130" customFormat="1" ht="25.5" customHeight="1" x14ac:dyDescent="0.25">
      <c r="A161" s="191">
        <v>160</v>
      </c>
      <c r="B161" s="192" t="s">
        <v>281</v>
      </c>
      <c r="C161" s="193">
        <v>132.30555555555321</v>
      </c>
      <c r="D161" s="193">
        <v>0</v>
      </c>
      <c r="E161" s="193">
        <v>0</v>
      </c>
      <c r="F161" s="193">
        <v>1</v>
      </c>
      <c r="G161" s="193">
        <v>0</v>
      </c>
      <c r="H161" s="193">
        <v>132.30555555555321</v>
      </c>
      <c r="I161" s="131"/>
      <c r="J161" s="130">
        <v>0</v>
      </c>
      <c r="K161" s="133" t="s">
        <v>503</v>
      </c>
      <c r="L161" s="133">
        <v>0</v>
      </c>
    </row>
    <row r="162" spans="1:12" s="130" customFormat="1" ht="25.5" customHeight="1" x14ac:dyDescent="0.25">
      <c r="A162" s="191">
        <v>161</v>
      </c>
      <c r="B162" s="192" t="s">
        <v>282</v>
      </c>
      <c r="C162" s="193">
        <v>111.38888888888377</v>
      </c>
      <c r="D162" s="193">
        <v>0</v>
      </c>
      <c r="E162" s="193">
        <v>0</v>
      </c>
      <c r="F162" s="193">
        <v>1</v>
      </c>
      <c r="G162" s="193">
        <v>0</v>
      </c>
      <c r="H162" s="193">
        <v>111.38888888888377</v>
      </c>
      <c r="I162" s="131"/>
      <c r="J162" s="130">
        <v>0</v>
      </c>
      <c r="K162" s="133" t="s">
        <v>503</v>
      </c>
      <c r="L162" s="133">
        <v>0</v>
      </c>
    </row>
    <row r="163" spans="1:12" s="130" customFormat="1" ht="25.5" customHeight="1" x14ac:dyDescent="0.25">
      <c r="A163" s="191">
        <v>162</v>
      </c>
      <c r="B163" s="192" t="s">
        <v>283</v>
      </c>
      <c r="C163" s="193">
        <v>113.99999999999788</v>
      </c>
      <c r="D163" s="193">
        <v>0</v>
      </c>
      <c r="E163" s="193">
        <v>0</v>
      </c>
      <c r="F163" s="193">
        <v>1</v>
      </c>
      <c r="G163" s="193">
        <v>0</v>
      </c>
      <c r="H163" s="193">
        <v>113.99999999999788</v>
      </c>
      <c r="I163" s="131"/>
      <c r="J163" s="130">
        <v>0</v>
      </c>
      <c r="K163" s="133" t="s">
        <v>503</v>
      </c>
      <c r="L163" s="133">
        <v>0</v>
      </c>
    </row>
    <row r="164" spans="1:12" s="130" customFormat="1" ht="25.5" customHeight="1" x14ac:dyDescent="0.25">
      <c r="A164" s="191">
        <v>163</v>
      </c>
      <c r="B164" s="192" t="s">
        <v>504</v>
      </c>
      <c r="C164" s="193">
        <v>1</v>
      </c>
      <c r="D164" s="193">
        <v>0</v>
      </c>
      <c r="E164" s="193">
        <v>0</v>
      </c>
      <c r="F164" s="193">
        <v>1</v>
      </c>
      <c r="G164" s="193">
        <v>0</v>
      </c>
      <c r="H164" s="193">
        <v>1</v>
      </c>
      <c r="I164" s="131"/>
      <c r="J164" s="130">
        <v>0</v>
      </c>
      <c r="K164" s="133" t="s">
        <v>503</v>
      </c>
      <c r="L164" s="133">
        <v>0</v>
      </c>
    </row>
    <row r="165" spans="1:12" s="130" customFormat="1" ht="25.5" customHeight="1" x14ac:dyDescent="0.25">
      <c r="A165" s="191">
        <v>164</v>
      </c>
      <c r="B165" s="192" t="s">
        <v>505</v>
      </c>
      <c r="C165" s="193">
        <v>1.583333333333333</v>
      </c>
      <c r="D165" s="193">
        <v>0</v>
      </c>
      <c r="E165" s="193">
        <v>0</v>
      </c>
      <c r="F165" s="193">
        <v>1</v>
      </c>
      <c r="G165" s="193">
        <v>0</v>
      </c>
      <c r="H165" s="193">
        <v>1.583333333333333</v>
      </c>
      <c r="I165" s="131"/>
      <c r="J165" s="130">
        <v>0</v>
      </c>
      <c r="K165" s="133" t="s">
        <v>503</v>
      </c>
      <c r="L165" s="133">
        <v>0</v>
      </c>
    </row>
    <row r="166" spans="1:12" s="130" customFormat="1" ht="25.5" customHeight="1" x14ac:dyDescent="0.25">
      <c r="A166" s="191">
        <v>165</v>
      </c>
      <c r="B166" s="192" t="s">
        <v>284</v>
      </c>
      <c r="C166" s="193">
        <v>66.250000000000782</v>
      </c>
      <c r="D166" s="193">
        <v>0</v>
      </c>
      <c r="E166" s="193">
        <v>0</v>
      </c>
      <c r="F166" s="193">
        <v>1</v>
      </c>
      <c r="G166" s="193">
        <v>0</v>
      </c>
      <c r="H166" s="193">
        <v>66.250000000000782</v>
      </c>
      <c r="I166" s="131"/>
      <c r="J166" s="130">
        <v>0</v>
      </c>
      <c r="K166" s="133" t="s">
        <v>46</v>
      </c>
      <c r="L166" s="133">
        <v>0</v>
      </c>
    </row>
    <row r="167" spans="1:12" s="130" customFormat="1" ht="25.5" customHeight="1" x14ac:dyDescent="0.25">
      <c r="A167" s="191">
        <v>166</v>
      </c>
      <c r="B167" s="192" t="s">
        <v>285</v>
      </c>
      <c r="C167" s="193">
        <v>442.27777777773809</v>
      </c>
      <c r="D167" s="193">
        <v>0</v>
      </c>
      <c r="E167" s="193">
        <v>0</v>
      </c>
      <c r="F167" s="193">
        <v>1</v>
      </c>
      <c r="G167" s="193">
        <v>0</v>
      </c>
      <c r="H167" s="193">
        <v>442.27777777773809</v>
      </c>
      <c r="I167" s="131"/>
      <c r="J167" s="130">
        <v>0</v>
      </c>
      <c r="K167" s="133" t="s">
        <v>46</v>
      </c>
      <c r="L167" s="133">
        <v>0</v>
      </c>
    </row>
    <row r="168" spans="1:12" s="130" customFormat="1" ht="25.5" customHeight="1" x14ac:dyDescent="0.25">
      <c r="A168" s="191">
        <v>167</v>
      </c>
      <c r="B168" s="192" t="s">
        <v>506</v>
      </c>
      <c r="C168" s="193">
        <v>27.916666666666593</v>
      </c>
      <c r="D168" s="193">
        <v>0</v>
      </c>
      <c r="E168" s="193">
        <v>0</v>
      </c>
      <c r="F168" s="193">
        <v>1</v>
      </c>
      <c r="G168" s="193">
        <v>0</v>
      </c>
      <c r="H168" s="193">
        <v>27.916666666666593</v>
      </c>
      <c r="I168" s="131"/>
      <c r="J168" s="130">
        <v>0</v>
      </c>
      <c r="K168" s="133" t="s">
        <v>46</v>
      </c>
      <c r="L168" s="133">
        <v>0</v>
      </c>
    </row>
    <row r="169" spans="1:12" s="130" customFormat="1" ht="25.5" customHeight="1" x14ac:dyDescent="0.25">
      <c r="A169" s="191">
        <v>168</v>
      </c>
      <c r="B169" s="192" t="s">
        <v>507</v>
      </c>
      <c r="C169" s="193">
        <v>1.6666666666666661</v>
      </c>
      <c r="D169" s="193">
        <v>0</v>
      </c>
      <c r="E169" s="193">
        <v>0</v>
      </c>
      <c r="F169" s="193">
        <v>1</v>
      </c>
      <c r="G169" s="193">
        <v>0</v>
      </c>
      <c r="H169" s="193">
        <v>1.6666666666666661</v>
      </c>
      <c r="I169" s="131"/>
      <c r="J169" s="130">
        <v>0</v>
      </c>
      <c r="K169" s="133" t="s">
        <v>46</v>
      </c>
      <c r="L169" s="133">
        <v>0</v>
      </c>
    </row>
    <row r="170" spans="1:12" s="130" customFormat="1" ht="25.5" customHeight="1" x14ac:dyDescent="0.25">
      <c r="A170" s="191">
        <v>169</v>
      </c>
      <c r="B170" s="192" t="s">
        <v>286</v>
      </c>
      <c r="C170" s="193">
        <v>0</v>
      </c>
      <c r="D170" s="193">
        <v>26.25</v>
      </c>
      <c r="E170" s="193">
        <v>0</v>
      </c>
      <c r="F170" s="193">
        <v>1.8</v>
      </c>
      <c r="G170" s="193">
        <v>26.25</v>
      </c>
      <c r="H170" s="193">
        <v>47.25</v>
      </c>
      <c r="I170" s="131"/>
      <c r="J170" s="130">
        <v>0</v>
      </c>
      <c r="K170" s="133" t="s">
        <v>46</v>
      </c>
      <c r="L170" s="133">
        <v>0</v>
      </c>
    </row>
    <row r="171" spans="1:12" s="130" customFormat="1" ht="25.5" customHeight="1" x14ac:dyDescent="0.25">
      <c r="A171" s="191">
        <v>170</v>
      </c>
      <c r="B171" s="192" t="s">
        <v>287</v>
      </c>
      <c r="C171" s="193">
        <v>0</v>
      </c>
      <c r="D171" s="193">
        <v>0</v>
      </c>
      <c r="E171" s="193">
        <v>17.375</v>
      </c>
      <c r="F171" s="193">
        <v>1.8</v>
      </c>
      <c r="G171" s="193">
        <v>17.375</v>
      </c>
      <c r="H171" s="193">
        <v>31.275000000000002</v>
      </c>
      <c r="I171" s="131"/>
      <c r="J171" s="130">
        <v>0</v>
      </c>
      <c r="K171" s="133" t="s">
        <v>46</v>
      </c>
      <c r="L171" s="133">
        <v>0</v>
      </c>
    </row>
    <row r="172" spans="1:12" s="130" customFormat="1" ht="25.5" customHeight="1" x14ac:dyDescent="0.25">
      <c r="A172" s="191">
        <v>171</v>
      </c>
      <c r="B172" s="192" t="s">
        <v>288</v>
      </c>
      <c r="C172" s="193">
        <v>172.83333333333547</v>
      </c>
      <c r="D172" s="193">
        <v>0</v>
      </c>
      <c r="E172" s="193">
        <v>0</v>
      </c>
      <c r="F172" s="193">
        <v>1</v>
      </c>
      <c r="G172" s="193">
        <v>0</v>
      </c>
      <c r="H172" s="193">
        <v>172.83333333333547</v>
      </c>
      <c r="I172" s="131"/>
      <c r="J172" s="130">
        <v>0</v>
      </c>
      <c r="K172" s="133" t="s">
        <v>41</v>
      </c>
      <c r="L172" s="133">
        <v>0</v>
      </c>
    </row>
    <row r="173" spans="1:12" s="130" customFormat="1" ht="25.5" customHeight="1" x14ac:dyDescent="0.25">
      <c r="A173" s="191">
        <v>172</v>
      </c>
      <c r="B173" s="192" t="s">
        <v>448</v>
      </c>
      <c r="C173" s="193">
        <v>56.52777777777829</v>
      </c>
      <c r="D173" s="193">
        <v>0</v>
      </c>
      <c r="E173" s="193">
        <v>0</v>
      </c>
      <c r="F173" s="193">
        <v>1</v>
      </c>
      <c r="G173" s="193">
        <v>0</v>
      </c>
      <c r="H173" s="193">
        <v>56.52777777777829</v>
      </c>
      <c r="I173" s="131"/>
      <c r="J173" s="130">
        <v>0</v>
      </c>
      <c r="K173" s="133" t="s">
        <v>41</v>
      </c>
      <c r="L173" s="133">
        <v>0</v>
      </c>
    </row>
    <row r="174" spans="1:12" s="130" customFormat="1" ht="25.5" customHeight="1" x14ac:dyDescent="0.25">
      <c r="A174" s="191">
        <v>173</v>
      </c>
      <c r="B174" s="192" t="s">
        <v>289</v>
      </c>
      <c r="C174" s="193">
        <v>0</v>
      </c>
      <c r="D174" s="193">
        <v>6.375</v>
      </c>
      <c r="E174" s="193">
        <v>0</v>
      </c>
      <c r="F174" s="193">
        <v>1.8</v>
      </c>
      <c r="G174" s="193">
        <v>6.375</v>
      </c>
      <c r="H174" s="193">
        <v>11.475</v>
      </c>
      <c r="I174" s="131"/>
      <c r="J174" s="130">
        <v>0</v>
      </c>
      <c r="K174" s="133" t="s">
        <v>41</v>
      </c>
      <c r="L174" s="133">
        <v>0</v>
      </c>
    </row>
    <row r="175" spans="1:12" s="130" customFormat="1" ht="25.5" customHeight="1" x14ac:dyDescent="0.25">
      <c r="A175" s="191">
        <v>174</v>
      </c>
      <c r="B175" s="192" t="s">
        <v>290</v>
      </c>
      <c r="C175" s="193">
        <v>0</v>
      </c>
      <c r="D175" s="193">
        <v>0</v>
      </c>
      <c r="E175" s="193">
        <v>2.625</v>
      </c>
      <c r="F175" s="193">
        <v>1.8</v>
      </c>
      <c r="G175" s="193">
        <v>2.625</v>
      </c>
      <c r="H175" s="193">
        <v>4.7250000000000005</v>
      </c>
      <c r="I175" s="131"/>
      <c r="J175" s="130">
        <v>0</v>
      </c>
      <c r="K175" s="133" t="s">
        <v>41</v>
      </c>
      <c r="L175" s="133">
        <v>0</v>
      </c>
    </row>
    <row r="176" spans="1:12" s="130" customFormat="1" ht="25.5" customHeight="1" x14ac:dyDescent="0.25">
      <c r="A176" s="191">
        <v>175</v>
      </c>
      <c r="B176" s="192" t="s">
        <v>291</v>
      </c>
      <c r="C176" s="193">
        <v>0</v>
      </c>
      <c r="D176" s="193">
        <v>0</v>
      </c>
      <c r="E176" s="193">
        <v>3.125</v>
      </c>
      <c r="F176" s="193">
        <v>1.8</v>
      </c>
      <c r="G176" s="193">
        <v>3.125</v>
      </c>
      <c r="H176" s="193">
        <v>5.625</v>
      </c>
      <c r="I176" s="131"/>
      <c r="J176" s="130">
        <v>0</v>
      </c>
      <c r="K176" s="133" t="s">
        <v>41</v>
      </c>
      <c r="L176" s="133">
        <v>0</v>
      </c>
    </row>
    <row r="177" spans="1:12" s="130" customFormat="1" ht="25.5" customHeight="1" x14ac:dyDescent="0.25">
      <c r="A177" s="191">
        <v>176</v>
      </c>
      <c r="B177" s="192" t="s">
        <v>292</v>
      </c>
      <c r="C177" s="193">
        <v>38.000000000000391</v>
      </c>
      <c r="D177" s="193">
        <v>0</v>
      </c>
      <c r="E177" s="193">
        <v>0</v>
      </c>
      <c r="F177" s="193">
        <v>1</v>
      </c>
      <c r="G177" s="193">
        <v>0</v>
      </c>
      <c r="H177" s="193">
        <v>38.000000000000391</v>
      </c>
      <c r="I177" s="131"/>
      <c r="J177" s="130">
        <v>0</v>
      </c>
      <c r="K177" s="133" t="s">
        <v>29</v>
      </c>
      <c r="L177" s="133">
        <v>0</v>
      </c>
    </row>
    <row r="178" spans="1:12" s="130" customFormat="1" ht="25.5" customHeight="1" x14ac:dyDescent="0.25">
      <c r="A178" s="191">
        <v>177</v>
      </c>
      <c r="B178" s="192" t="s">
        <v>293</v>
      </c>
      <c r="C178" s="193">
        <v>130.44444444444329</v>
      </c>
      <c r="D178" s="193">
        <v>0</v>
      </c>
      <c r="E178" s="193">
        <v>0</v>
      </c>
      <c r="F178" s="193">
        <v>1</v>
      </c>
      <c r="G178" s="193">
        <v>0</v>
      </c>
      <c r="H178" s="193">
        <v>130.44444444444329</v>
      </c>
      <c r="I178" s="131"/>
      <c r="J178" s="130">
        <v>0</v>
      </c>
      <c r="K178" s="133" t="s">
        <v>29</v>
      </c>
      <c r="L178" s="133">
        <v>0</v>
      </c>
    </row>
    <row r="179" spans="1:12" s="130" customFormat="1" ht="25.5" customHeight="1" x14ac:dyDescent="0.25">
      <c r="A179" s="191">
        <v>178</v>
      </c>
      <c r="B179" s="192" t="s">
        <v>294</v>
      </c>
      <c r="C179" s="193">
        <v>66.638888888889525</v>
      </c>
      <c r="D179" s="193">
        <v>0</v>
      </c>
      <c r="E179" s="193">
        <v>0</v>
      </c>
      <c r="F179" s="193">
        <v>1</v>
      </c>
      <c r="G179" s="193">
        <v>0</v>
      </c>
      <c r="H179" s="193">
        <v>66.638888888889525</v>
      </c>
      <c r="I179" s="131"/>
      <c r="J179" s="130">
        <v>0</v>
      </c>
      <c r="K179" s="133" t="s">
        <v>29</v>
      </c>
      <c r="L179" s="133">
        <v>0</v>
      </c>
    </row>
    <row r="180" spans="1:12" s="130" customFormat="1" ht="25.5" customHeight="1" x14ac:dyDescent="0.25">
      <c r="A180" s="191">
        <v>179</v>
      </c>
      <c r="B180" s="192" t="s">
        <v>449</v>
      </c>
      <c r="C180" s="193">
        <v>122.52777777777939</v>
      </c>
      <c r="D180" s="193">
        <v>0</v>
      </c>
      <c r="E180" s="193">
        <v>0</v>
      </c>
      <c r="F180" s="193">
        <v>1</v>
      </c>
      <c r="G180" s="193">
        <v>0</v>
      </c>
      <c r="H180" s="193">
        <v>122.52777777777939</v>
      </c>
      <c r="I180" s="131"/>
      <c r="J180" s="130">
        <v>0</v>
      </c>
      <c r="K180" s="133" t="s">
        <v>222</v>
      </c>
      <c r="L180" s="133" t="s">
        <v>384</v>
      </c>
    </row>
    <row r="181" spans="1:12" s="130" customFormat="1" ht="25.5" customHeight="1" x14ac:dyDescent="0.25">
      <c r="A181" s="191">
        <v>180</v>
      </c>
      <c r="B181" s="192" t="s">
        <v>295</v>
      </c>
      <c r="C181" s="193">
        <v>0</v>
      </c>
      <c r="D181" s="193">
        <v>13.083333333333337</v>
      </c>
      <c r="E181" s="193">
        <v>0</v>
      </c>
      <c r="F181" s="193">
        <v>1</v>
      </c>
      <c r="G181" s="193">
        <v>13.083333333333337</v>
      </c>
      <c r="H181" s="193">
        <v>13.083333333333337</v>
      </c>
      <c r="I181" s="131"/>
      <c r="J181" s="130">
        <v>0</v>
      </c>
      <c r="K181" s="133" t="s">
        <v>29</v>
      </c>
      <c r="L181" s="133">
        <v>0</v>
      </c>
    </row>
    <row r="182" spans="1:12" s="130" customFormat="1" ht="25.5" customHeight="1" x14ac:dyDescent="0.25">
      <c r="A182" s="191">
        <v>181</v>
      </c>
      <c r="B182" s="192" t="s">
        <v>296</v>
      </c>
      <c r="C182" s="193">
        <v>5.5555555555555552E-2</v>
      </c>
      <c r="D182" s="193">
        <v>0</v>
      </c>
      <c r="E182" s="193">
        <v>0</v>
      </c>
      <c r="F182" s="193">
        <v>1</v>
      </c>
      <c r="G182" s="193">
        <v>0</v>
      </c>
      <c r="H182" s="193">
        <v>5.5555555555555552E-2</v>
      </c>
      <c r="I182" s="131"/>
      <c r="J182" s="130">
        <v>0</v>
      </c>
      <c r="K182" s="133" t="s">
        <v>43</v>
      </c>
      <c r="L182" s="133">
        <v>0</v>
      </c>
    </row>
    <row r="183" spans="1:12" s="130" customFormat="1" ht="25.5" customHeight="1" x14ac:dyDescent="0.25">
      <c r="A183" s="191">
        <v>182</v>
      </c>
      <c r="B183" s="192" t="s">
        <v>297</v>
      </c>
      <c r="C183" s="193">
        <v>272.16666666666123</v>
      </c>
      <c r="D183" s="193">
        <v>0</v>
      </c>
      <c r="E183" s="193">
        <v>0</v>
      </c>
      <c r="F183" s="193">
        <v>1</v>
      </c>
      <c r="G183" s="193">
        <v>0</v>
      </c>
      <c r="H183" s="193">
        <v>272.16666666666123</v>
      </c>
      <c r="I183" s="131"/>
      <c r="J183" s="130">
        <v>0</v>
      </c>
      <c r="K183" s="133" t="s">
        <v>43</v>
      </c>
      <c r="L183" s="133">
        <v>0</v>
      </c>
    </row>
    <row r="184" spans="1:12" s="130" customFormat="1" ht="25.5" customHeight="1" x14ac:dyDescent="0.25">
      <c r="A184" s="191">
        <v>183</v>
      </c>
      <c r="B184" s="192" t="s">
        <v>298</v>
      </c>
      <c r="C184" s="193">
        <v>0.44444444444444442</v>
      </c>
      <c r="D184" s="193">
        <v>0</v>
      </c>
      <c r="E184" s="193">
        <v>0</v>
      </c>
      <c r="F184" s="193">
        <v>1</v>
      </c>
      <c r="G184" s="193">
        <v>0</v>
      </c>
      <c r="H184" s="193">
        <v>0.44444444444444442</v>
      </c>
      <c r="I184" s="131"/>
      <c r="J184" s="130">
        <v>0</v>
      </c>
      <c r="K184" s="133" t="s">
        <v>43</v>
      </c>
      <c r="L184" s="133">
        <v>0</v>
      </c>
    </row>
    <row r="185" spans="1:12" s="130" customFormat="1" ht="25.5" customHeight="1" x14ac:dyDescent="0.25">
      <c r="A185" s="191">
        <v>184</v>
      </c>
      <c r="B185" s="192" t="s">
        <v>299</v>
      </c>
      <c r="C185" s="193">
        <v>0</v>
      </c>
      <c r="D185" s="193">
        <v>9.7083333333333339</v>
      </c>
      <c r="E185" s="193">
        <v>0</v>
      </c>
      <c r="F185" s="193">
        <v>1.8</v>
      </c>
      <c r="G185" s="193">
        <v>9.7083333333333339</v>
      </c>
      <c r="H185" s="193">
        <v>17.475000000000001</v>
      </c>
      <c r="I185" s="131"/>
      <c r="J185" s="130">
        <v>0</v>
      </c>
      <c r="K185" s="133" t="s">
        <v>43</v>
      </c>
      <c r="L185" s="133">
        <v>0</v>
      </c>
    </row>
    <row r="186" spans="1:12" s="130" customFormat="1" ht="25.5" customHeight="1" x14ac:dyDescent="0.25">
      <c r="A186" s="191">
        <v>185</v>
      </c>
      <c r="B186" s="192" t="s">
        <v>300</v>
      </c>
      <c r="C186" s="193">
        <v>9.1666666666666625</v>
      </c>
      <c r="D186" s="193">
        <v>0</v>
      </c>
      <c r="E186" s="193">
        <v>0</v>
      </c>
      <c r="F186" s="193">
        <v>1</v>
      </c>
      <c r="G186" s="193">
        <v>0</v>
      </c>
      <c r="H186" s="193">
        <v>9.1666666666666625</v>
      </c>
      <c r="I186" s="131"/>
      <c r="J186" s="130">
        <v>0</v>
      </c>
      <c r="K186" s="133" t="s">
        <v>118</v>
      </c>
      <c r="L186" s="133">
        <v>0</v>
      </c>
    </row>
    <row r="187" spans="1:12" s="130" customFormat="1" ht="25.5" customHeight="1" x14ac:dyDescent="0.25">
      <c r="A187" s="191">
        <v>186</v>
      </c>
      <c r="B187" s="192" t="s">
        <v>301</v>
      </c>
      <c r="C187" s="193">
        <v>119.58333333333114</v>
      </c>
      <c r="D187" s="193">
        <v>0</v>
      </c>
      <c r="E187" s="193">
        <v>0</v>
      </c>
      <c r="F187" s="193">
        <v>1</v>
      </c>
      <c r="G187" s="193">
        <v>0</v>
      </c>
      <c r="H187" s="193">
        <v>119.58333333333114</v>
      </c>
      <c r="I187" s="131"/>
      <c r="J187" s="130">
        <v>0</v>
      </c>
      <c r="K187" s="133" t="s">
        <v>118</v>
      </c>
      <c r="L187" s="133">
        <v>0</v>
      </c>
    </row>
    <row r="188" spans="1:12" s="130" customFormat="1" ht="25.5" customHeight="1" x14ac:dyDescent="0.25">
      <c r="A188" s="191">
        <v>187</v>
      </c>
      <c r="B188" s="192" t="s">
        <v>450</v>
      </c>
      <c r="C188" s="193">
        <v>9.6666666666666696</v>
      </c>
      <c r="D188" s="193">
        <v>0</v>
      </c>
      <c r="E188" s="193">
        <v>0</v>
      </c>
      <c r="F188" s="193">
        <v>1</v>
      </c>
      <c r="G188" s="193">
        <v>0</v>
      </c>
      <c r="H188" s="193">
        <v>9.6666666666666696</v>
      </c>
      <c r="I188" s="131"/>
      <c r="J188" s="130">
        <v>0</v>
      </c>
      <c r="K188" s="133" t="s">
        <v>118</v>
      </c>
      <c r="L188" s="133">
        <v>0</v>
      </c>
    </row>
    <row r="189" spans="1:12" s="130" customFormat="1" ht="25.5" customHeight="1" x14ac:dyDescent="0.25">
      <c r="A189" s="191">
        <v>188</v>
      </c>
      <c r="B189" s="192" t="s">
        <v>302</v>
      </c>
      <c r="C189" s="193">
        <v>84.083333333333016</v>
      </c>
      <c r="D189" s="193">
        <v>0</v>
      </c>
      <c r="E189" s="193">
        <v>0</v>
      </c>
      <c r="F189" s="193">
        <v>1</v>
      </c>
      <c r="G189" s="193">
        <v>0</v>
      </c>
      <c r="H189" s="193">
        <v>84.083333333333016</v>
      </c>
      <c r="I189" s="131"/>
      <c r="J189" s="130">
        <v>0</v>
      </c>
      <c r="K189" s="133" t="s">
        <v>118</v>
      </c>
      <c r="L189" s="133">
        <v>0</v>
      </c>
    </row>
    <row r="190" spans="1:12" s="130" customFormat="1" ht="25.5" customHeight="1" x14ac:dyDescent="0.25">
      <c r="A190" s="191">
        <v>189</v>
      </c>
      <c r="B190" s="192" t="s">
        <v>303</v>
      </c>
      <c r="C190" s="193">
        <v>0</v>
      </c>
      <c r="D190" s="193">
        <v>35</v>
      </c>
      <c r="E190" s="193">
        <v>0</v>
      </c>
      <c r="F190" s="193">
        <v>1.8</v>
      </c>
      <c r="G190" s="193">
        <v>35</v>
      </c>
      <c r="H190" s="193">
        <v>63</v>
      </c>
      <c r="I190" s="131"/>
      <c r="J190" s="130">
        <v>0</v>
      </c>
      <c r="K190" s="133" t="s">
        <v>118</v>
      </c>
      <c r="L190" s="133">
        <v>0</v>
      </c>
    </row>
    <row r="191" spans="1:12" s="130" customFormat="1" ht="25.5" customHeight="1" x14ac:dyDescent="0.25">
      <c r="A191" s="191">
        <v>190</v>
      </c>
      <c r="B191" s="192" t="s">
        <v>304</v>
      </c>
      <c r="C191" s="193">
        <v>0</v>
      </c>
      <c r="D191" s="193">
        <v>22.791666666666632</v>
      </c>
      <c r="E191" s="193">
        <v>0</v>
      </c>
      <c r="F191" s="193">
        <v>1.8</v>
      </c>
      <c r="G191" s="193">
        <v>22.791666666666632</v>
      </c>
      <c r="H191" s="193">
        <v>41.024999999999942</v>
      </c>
      <c r="I191" s="131"/>
      <c r="J191" s="130">
        <v>0</v>
      </c>
      <c r="K191" s="133" t="s">
        <v>118</v>
      </c>
      <c r="L191" s="133">
        <v>0</v>
      </c>
    </row>
    <row r="192" spans="1:12" s="130" customFormat="1" ht="25.5" customHeight="1" x14ac:dyDescent="0.25">
      <c r="A192" s="191">
        <v>191</v>
      </c>
      <c r="B192" s="192" t="s">
        <v>305</v>
      </c>
      <c r="C192" s="193">
        <v>0</v>
      </c>
      <c r="D192" s="193">
        <v>0</v>
      </c>
      <c r="E192" s="193">
        <v>53.875</v>
      </c>
      <c r="F192" s="193">
        <v>1.8</v>
      </c>
      <c r="G192" s="193">
        <v>53.875</v>
      </c>
      <c r="H192" s="193">
        <v>96.975000000000009</v>
      </c>
      <c r="I192" s="131"/>
      <c r="J192" s="130">
        <v>0</v>
      </c>
      <c r="K192" s="133" t="s">
        <v>118</v>
      </c>
      <c r="L192" s="133">
        <v>0</v>
      </c>
    </row>
    <row r="193" spans="1:12" s="130" customFormat="1" ht="25.5" customHeight="1" x14ac:dyDescent="0.25">
      <c r="A193" s="191">
        <v>192</v>
      </c>
      <c r="B193" s="192" t="s">
        <v>508</v>
      </c>
      <c r="C193" s="193">
        <v>0</v>
      </c>
      <c r="D193" s="193">
        <v>0</v>
      </c>
      <c r="E193" s="193">
        <v>0.75</v>
      </c>
      <c r="F193" s="193">
        <v>1.8</v>
      </c>
      <c r="G193" s="193">
        <v>0.75</v>
      </c>
      <c r="H193" s="193">
        <v>1.35</v>
      </c>
      <c r="I193" s="131"/>
      <c r="J193" s="130">
        <v>0</v>
      </c>
      <c r="K193" s="133" t="s">
        <v>118</v>
      </c>
      <c r="L193" s="133">
        <v>0</v>
      </c>
    </row>
    <row r="194" spans="1:12" s="130" customFormat="1" ht="25.5" customHeight="1" x14ac:dyDescent="0.25">
      <c r="A194" s="191">
        <v>193</v>
      </c>
      <c r="B194" s="192" t="s">
        <v>306</v>
      </c>
      <c r="C194" s="193">
        <v>624.02777777779011</v>
      </c>
      <c r="D194" s="193">
        <v>0</v>
      </c>
      <c r="E194" s="193">
        <v>0</v>
      </c>
      <c r="F194" s="193">
        <v>1</v>
      </c>
      <c r="G194" s="193">
        <v>0</v>
      </c>
      <c r="H194" s="193">
        <v>624.02777777779011</v>
      </c>
      <c r="I194" s="131"/>
      <c r="J194" s="130">
        <v>0</v>
      </c>
      <c r="K194" s="133" t="s">
        <v>40</v>
      </c>
      <c r="L194" s="133">
        <v>0</v>
      </c>
    </row>
    <row r="195" spans="1:12" s="130" customFormat="1" ht="25.5" customHeight="1" x14ac:dyDescent="0.25">
      <c r="A195" s="191">
        <v>194</v>
      </c>
      <c r="B195" s="192" t="s">
        <v>509</v>
      </c>
      <c r="C195" s="193">
        <v>20.2777777777778</v>
      </c>
      <c r="D195" s="193">
        <v>0</v>
      </c>
      <c r="E195" s="193">
        <v>0</v>
      </c>
      <c r="F195" s="193">
        <v>1</v>
      </c>
      <c r="G195" s="193">
        <v>0</v>
      </c>
      <c r="H195" s="193">
        <v>20.2777777777778</v>
      </c>
      <c r="I195" s="131"/>
      <c r="J195" s="130">
        <v>0</v>
      </c>
      <c r="K195" s="133" t="s">
        <v>40</v>
      </c>
      <c r="L195" s="133">
        <v>0</v>
      </c>
    </row>
    <row r="196" spans="1:12" s="130" customFormat="1" ht="25.5" customHeight="1" x14ac:dyDescent="0.25">
      <c r="A196" s="191">
        <v>195</v>
      </c>
      <c r="B196" s="192" t="s">
        <v>307</v>
      </c>
      <c r="C196" s="193">
        <v>0</v>
      </c>
      <c r="D196" s="193">
        <v>22.791666666666639</v>
      </c>
      <c r="E196" s="193">
        <v>0</v>
      </c>
      <c r="F196" s="193">
        <v>1.8</v>
      </c>
      <c r="G196" s="193">
        <v>22.791666666666639</v>
      </c>
      <c r="H196" s="193">
        <v>41.024999999999949</v>
      </c>
      <c r="I196" s="131"/>
      <c r="J196" s="130">
        <v>0</v>
      </c>
      <c r="K196" s="133" t="s">
        <v>40</v>
      </c>
      <c r="L196" s="133">
        <v>0</v>
      </c>
    </row>
    <row r="197" spans="1:12" s="130" customFormat="1" ht="25.5" customHeight="1" x14ac:dyDescent="0.25">
      <c r="A197" s="191">
        <v>196</v>
      </c>
      <c r="B197" s="192" t="s">
        <v>308</v>
      </c>
      <c r="C197" s="193">
        <v>536.38888888885754</v>
      </c>
      <c r="D197" s="193">
        <v>0</v>
      </c>
      <c r="E197" s="193">
        <v>0</v>
      </c>
      <c r="F197" s="193">
        <v>1</v>
      </c>
      <c r="G197" s="193">
        <v>0</v>
      </c>
      <c r="H197" s="193">
        <v>536.38888888885754</v>
      </c>
      <c r="I197" s="131"/>
      <c r="J197" s="130">
        <v>0</v>
      </c>
      <c r="K197" s="133" t="s">
        <v>30</v>
      </c>
      <c r="L197" s="133">
        <v>0</v>
      </c>
    </row>
    <row r="198" spans="1:12" s="130" customFormat="1" ht="25.5" customHeight="1" x14ac:dyDescent="0.25">
      <c r="A198" s="191">
        <v>197</v>
      </c>
      <c r="B198" s="192" t="s">
        <v>510</v>
      </c>
      <c r="C198" s="193">
        <v>19.638888888889003</v>
      </c>
      <c r="D198" s="193">
        <v>0</v>
      </c>
      <c r="E198" s="193">
        <v>0</v>
      </c>
      <c r="F198" s="193">
        <v>1</v>
      </c>
      <c r="G198" s="193">
        <v>0</v>
      </c>
      <c r="H198" s="193">
        <v>19.638888888889003</v>
      </c>
      <c r="I198" s="131"/>
      <c r="J198" s="130">
        <v>0</v>
      </c>
      <c r="K198" s="133" t="s">
        <v>30</v>
      </c>
      <c r="L198" s="133">
        <v>0</v>
      </c>
    </row>
    <row r="199" spans="1:12" s="130" customFormat="1" ht="25.5" customHeight="1" x14ac:dyDescent="0.25">
      <c r="A199" s="191">
        <v>198</v>
      </c>
      <c r="B199" s="192" t="s">
        <v>451</v>
      </c>
      <c r="C199" s="193">
        <v>0</v>
      </c>
      <c r="D199" s="193">
        <v>1.1666666666666665</v>
      </c>
      <c r="E199" s="193">
        <v>0</v>
      </c>
      <c r="F199" s="193">
        <v>1</v>
      </c>
      <c r="G199" s="193">
        <v>1.1666666666666665</v>
      </c>
      <c r="H199" s="193">
        <v>1.1666666666666665</v>
      </c>
      <c r="I199" s="131"/>
      <c r="J199" s="130">
        <v>0</v>
      </c>
      <c r="K199" s="133" t="s">
        <v>30</v>
      </c>
      <c r="L199" s="133">
        <v>0</v>
      </c>
    </row>
    <row r="200" spans="1:12" s="130" customFormat="1" ht="25.5" customHeight="1" x14ac:dyDescent="0.25">
      <c r="A200" s="191">
        <v>199</v>
      </c>
      <c r="B200" s="192" t="s">
        <v>309</v>
      </c>
      <c r="C200" s="193">
        <v>0</v>
      </c>
      <c r="D200" s="193">
        <v>2.7916666666666656</v>
      </c>
      <c r="E200" s="193">
        <v>0</v>
      </c>
      <c r="F200" s="193">
        <v>1</v>
      </c>
      <c r="G200" s="193">
        <v>2.7916666666666656</v>
      </c>
      <c r="H200" s="193">
        <v>2.7916666666666656</v>
      </c>
      <c r="I200" s="131"/>
      <c r="J200" s="130">
        <v>0</v>
      </c>
      <c r="K200" s="133" t="s">
        <v>30</v>
      </c>
      <c r="L200" s="133">
        <v>0</v>
      </c>
    </row>
    <row r="201" spans="1:12" s="130" customFormat="1" ht="25.5" customHeight="1" x14ac:dyDescent="0.25">
      <c r="A201" s="191">
        <v>200</v>
      </c>
      <c r="B201" s="192" t="s">
        <v>310</v>
      </c>
      <c r="C201" s="193">
        <v>0</v>
      </c>
      <c r="D201" s="193">
        <v>3.6666666666666665</v>
      </c>
      <c r="E201" s="193">
        <v>0</v>
      </c>
      <c r="F201" s="193">
        <v>1</v>
      </c>
      <c r="G201" s="193">
        <v>3.6666666666666665</v>
      </c>
      <c r="H201" s="193">
        <v>3.6666666666666665</v>
      </c>
      <c r="I201" s="131"/>
      <c r="J201" s="130">
        <v>0</v>
      </c>
      <c r="K201" s="133" t="s">
        <v>30</v>
      </c>
      <c r="L201" s="133">
        <v>0</v>
      </c>
    </row>
    <row r="202" spans="1:12" s="130" customFormat="1" ht="25.5" customHeight="1" x14ac:dyDescent="0.25">
      <c r="A202" s="191">
        <v>201</v>
      </c>
      <c r="B202" s="192" t="s">
        <v>311</v>
      </c>
      <c r="C202" s="193">
        <v>0</v>
      </c>
      <c r="D202" s="193">
        <v>2.2083333333333335</v>
      </c>
      <c r="E202" s="193">
        <v>0</v>
      </c>
      <c r="F202" s="193">
        <v>1</v>
      </c>
      <c r="G202" s="193">
        <v>2.2083333333333335</v>
      </c>
      <c r="H202" s="193">
        <v>2.2083333333333335</v>
      </c>
      <c r="I202" s="131"/>
      <c r="J202" s="130">
        <v>0</v>
      </c>
      <c r="K202" s="133" t="s">
        <v>30</v>
      </c>
      <c r="L202" s="133">
        <v>0</v>
      </c>
    </row>
    <row r="203" spans="1:12" s="130" customFormat="1" ht="25.5" customHeight="1" x14ac:dyDescent="0.25">
      <c r="A203" s="191">
        <v>202</v>
      </c>
      <c r="B203" s="192" t="s">
        <v>452</v>
      </c>
      <c r="C203" s="193">
        <v>0</v>
      </c>
      <c r="D203" s="193">
        <v>0.41666666666666669</v>
      </c>
      <c r="E203" s="193">
        <v>0</v>
      </c>
      <c r="F203" s="193">
        <v>1</v>
      </c>
      <c r="G203" s="193">
        <v>0.41666666666666669</v>
      </c>
      <c r="H203" s="193">
        <v>0.41666666666666669</v>
      </c>
      <c r="I203" s="131"/>
      <c r="J203" s="130">
        <v>0</v>
      </c>
      <c r="K203" s="133" t="s">
        <v>30</v>
      </c>
      <c r="L203" s="134">
        <v>0</v>
      </c>
    </row>
    <row r="204" spans="1:12" s="130" customFormat="1" ht="25.5" customHeight="1" x14ac:dyDescent="0.25">
      <c r="A204" s="191">
        <v>203</v>
      </c>
      <c r="B204" s="192" t="s">
        <v>312</v>
      </c>
      <c r="C204" s="193">
        <v>0.38888888888888884</v>
      </c>
      <c r="D204" s="193">
        <v>0</v>
      </c>
      <c r="E204" s="193">
        <v>0</v>
      </c>
      <c r="F204" s="193">
        <v>1</v>
      </c>
      <c r="G204" s="193">
        <v>0</v>
      </c>
      <c r="H204" s="193">
        <v>0.38888888888888884</v>
      </c>
      <c r="I204" s="131"/>
      <c r="J204" s="130">
        <v>0</v>
      </c>
      <c r="K204" s="133" t="s">
        <v>31</v>
      </c>
      <c r="L204" s="134">
        <v>0</v>
      </c>
    </row>
    <row r="205" spans="1:12" s="130" customFormat="1" ht="25.5" customHeight="1" x14ac:dyDescent="0.25">
      <c r="A205" s="191">
        <v>204</v>
      </c>
      <c r="B205" s="192" t="s">
        <v>511</v>
      </c>
      <c r="C205" s="193">
        <v>271.80555555555799</v>
      </c>
      <c r="D205" s="193">
        <v>0</v>
      </c>
      <c r="E205" s="193">
        <v>0</v>
      </c>
      <c r="F205" s="193">
        <v>1</v>
      </c>
      <c r="G205" s="193">
        <v>0</v>
      </c>
      <c r="H205" s="193">
        <v>271.80555555555799</v>
      </c>
      <c r="I205" s="131"/>
      <c r="J205" s="130">
        <v>0</v>
      </c>
      <c r="K205" s="134" t="s">
        <v>31</v>
      </c>
      <c r="L205" s="134">
        <v>0</v>
      </c>
    </row>
    <row r="206" spans="1:12" s="130" customFormat="1" ht="25.5" customHeight="1" x14ac:dyDescent="0.25">
      <c r="A206" s="191">
        <v>205</v>
      </c>
      <c r="B206" s="192" t="s">
        <v>313</v>
      </c>
      <c r="C206" s="193">
        <v>0</v>
      </c>
      <c r="D206" s="193">
        <v>6.8333333333333268</v>
      </c>
      <c r="E206" s="193">
        <v>0</v>
      </c>
      <c r="F206" s="193">
        <v>2</v>
      </c>
      <c r="G206" s="193">
        <v>6.8333333333333268</v>
      </c>
      <c r="H206" s="193">
        <v>13.666666666666654</v>
      </c>
      <c r="I206" s="131"/>
      <c r="J206" s="130">
        <v>0</v>
      </c>
      <c r="K206" s="134" t="s">
        <v>31</v>
      </c>
      <c r="L206" s="134">
        <v>0</v>
      </c>
    </row>
    <row r="207" spans="1:12" s="130" customFormat="1" ht="25.5" customHeight="1" x14ac:dyDescent="0.25">
      <c r="A207" s="191">
        <v>206</v>
      </c>
      <c r="B207" s="192" t="s">
        <v>314</v>
      </c>
      <c r="C207" s="193">
        <v>22.666666666666703</v>
      </c>
      <c r="D207" s="193">
        <v>0</v>
      </c>
      <c r="E207" s="193">
        <v>0</v>
      </c>
      <c r="F207" s="193">
        <v>1</v>
      </c>
      <c r="G207" s="193">
        <v>0</v>
      </c>
      <c r="H207" s="193">
        <v>22.666666666666703</v>
      </c>
      <c r="I207" s="131"/>
      <c r="J207" s="130">
        <v>0</v>
      </c>
      <c r="K207" s="134" t="s">
        <v>37</v>
      </c>
      <c r="L207" s="134">
        <v>0</v>
      </c>
    </row>
    <row r="208" spans="1:12" s="130" customFormat="1" ht="25.5" customHeight="1" x14ac:dyDescent="0.25">
      <c r="A208" s="191">
        <v>207</v>
      </c>
      <c r="B208" s="192" t="s">
        <v>453</v>
      </c>
      <c r="C208" s="193">
        <v>0.5</v>
      </c>
      <c r="D208" s="193">
        <v>0</v>
      </c>
      <c r="E208" s="193">
        <v>0</v>
      </c>
      <c r="F208" s="193">
        <v>1</v>
      </c>
      <c r="G208" s="193">
        <v>0</v>
      </c>
      <c r="H208" s="193">
        <v>0.5</v>
      </c>
      <c r="I208" s="131"/>
      <c r="J208" s="130">
        <v>0</v>
      </c>
      <c r="K208" s="134" t="s">
        <v>37</v>
      </c>
      <c r="L208" s="134">
        <v>0</v>
      </c>
    </row>
    <row r="209" spans="1:16" s="130" customFormat="1" ht="25.5" customHeight="1" x14ac:dyDescent="0.25">
      <c r="A209" s="191">
        <v>208</v>
      </c>
      <c r="B209" s="192" t="s">
        <v>315</v>
      </c>
      <c r="C209" s="193">
        <v>0</v>
      </c>
      <c r="D209" s="193">
        <v>12.875</v>
      </c>
      <c r="E209" s="193">
        <v>0</v>
      </c>
      <c r="F209" s="193">
        <v>1.8</v>
      </c>
      <c r="G209" s="193">
        <v>12.875</v>
      </c>
      <c r="H209" s="193">
        <v>23.175000000000001</v>
      </c>
      <c r="I209" s="131"/>
      <c r="J209" s="130">
        <v>0</v>
      </c>
      <c r="K209" s="134" t="s">
        <v>116</v>
      </c>
      <c r="L209" s="134">
        <v>0</v>
      </c>
    </row>
    <row r="210" spans="1:16" s="130" customFormat="1" ht="25.5" customHeight="1" x14ac:dyDescent="0.25">
      <c r="A210" s="191">
        <v>209</v>
      </c>
      <c r="B210" s="192" t="s">
        <v>316</v>
      </c>
      <c r="C210" s="193">
        <v>0</v>
      </c>
      <c r="D210" s="193">
        <v>0</v>
      </c>
      <c r="E210" s="193">
        <v>11.125</v>
      </c>
      <c r="F210" s="193">
        <v>1.8</v>
      </c>
      <c r="G210" s="193">
        <v>11.125</v>
      </c>
      <c r="H210" s="193">
        <v>20.025000000000002</v>
      </c>
      <c r="I210" s="131"/>
      <c r="J210" s="130">
        <v>0</v>
      </c>
      <c r="K210" s="134" t="s">
        <v>116</v>
      </c>
      <c r="L210" s="134">
        <v>0</v>
      </c>
    </row>
    <row r="211" spans="1:16" s="130" customFormat="1" ht="25.5" customHeight="1" x14ac:dyDescent="0.25">
      <c r="A211" s="191">
        <v>210</v>
      </c>
      <c r="B211" s="192" t="s">
        <v>317</v>
      </c>
      <c r="C211" s="193">
        <v>0</v>
      </c>
      <c r="D211" s="193">
        <v>23.125</v>
      </c>
      <c r="E211" s="193">
        <v>0</v>
      </c>
      <c r="F211" s="193">
        <v>1.8</v>
      </c>
      <c r="G211" s="193">
        <v>23.125</v>
      </c>
      <c r="H211" s="193">
        <v>41.625</v>
      </c>
      <c r="I211" s="131"/>
      <c r="J211" s="130">
        <v>0</v>
      </c>
      <c r="K211" s="134" t="s">
        <v>49</v>
      </c>
      <c r="L211" s="134">
        <v>0</v>
      </c>
    </row>
    <row r="212" spans="1:16" s="130" customFormat="1" ht="25.5" customHeight="1" x14ac:dyDescent="0.25">
      <c r="A212" s="191">
        <v>211</v>
      </c>
      <c r="B212" s="192" t="s">
        <v>318</v>
      </c>
      <c r="C212" s="193">
        <v>0</v>
      </c>
      <c r="D212" s="193">
        <v>14.25</v>
      </c>
      <c r="E212" s="193">
        <v>0</v>
      </c>
      <c r="F212" s="193">
        <v>1.8</v>
      </c>
      <c r="G212" s="193">
        <v>14.25</v>
      </c>
      <c r="H212" s="193">
        <v>25.650000000000002</v>
      </c>
      <c r="I212" s="131"/>
      <c r="J212" s="130">
        <v>0</v>
      </c>
      <c r="K212" s="134" t="s">
        <v>49</v>
      </c>
      <c r="L212" s="134">
        <v>0</v>
      </c>
    </row>
    <row r="213" spans="1:16" s="130" customFormat="1" ht="25.5" customHeight="1" x14ac:dyDescent="0.25">
      <c r="A213" s="191">
        <v>212</v>
      </c>
      <c r="B213" s="192" t="s">
        <v>319</v>
      </c>
      <c r="C213" s="193">
        <v>0</v>
      </c>
      <c r="D213" s="193">
        <v>26.375</v>
      </c>
      <c r="E213" s="193">
        <v>0</v>
      </c>
      <c r="F213" s="193">
        <v>1.8</v>
      </c>
      <c r="G213" s="193">
        <v>26.375</v>
      </c>
      <c r="H213" s="193">
        <v>47.475000000000001</v>
      </c>
      <c r="I213" s="131"/>
      <c r="J213" s="130">
        <v>0</v>
      </c>
      <c r="K213" s="134" t="s">
        <v>49</v>
      </c>
      <c r="L213" s="134">
        <v>0</v>
      </c>
    </row>
    <row r="214" spans="1:16" s="130" customFormat="1" ht="25.5" customHeight="1" x14ac:dyDescent="0.25">
      <c r="A214" s="191">
        <v>213</v>
      </c>
      <c r="B214" s="192" t="s">
        <v>320</v>
      </c>
      <c r="C214" s="193">
        <v>0</v>
      </c>
      <c r="D214" s="193">
        <v>24</v>
      </c>
      <c r="E214" s="193">
        <v>0</v>
      </c>
      <c r="F214" s="193">
        <v>1.8</v>
      </c>
      <c r="G214" s="193">
        <v>24</v>
      </c>
      <c r="H214" s="193">
        <v>43.2</v>
      </c>
      <c r="I214" s="131"/>
      <c r="J214" s="130">
        <v>0</v>
      </c>
      <c r="K214" s="195" t="s">
        <v>49</v>
      </c>
      <c r="L214" s="134">
        <v>0</v>
      </c>
      <c r="P214" s="134"/>
    </row>
    <row r="215" spans="1:16" s="130" customFormat="1" ht="25.5" customHeight="1" x14ac:dyDescent="0.25">
      <c r="A215" s="191">
        <v>214</v>
      </c>
      <c r="B215" s="192" t="s">
        <v>321</v>
      </c>
      <c r="C215" s="193">
        <v>0</v>
      </c>
      <c r="D215" s="193">
        <v>1.875</v>
      </c>
      <c r="E215" s="193">
        <v>0</v>
      </c>
      <c r="F215" s="193">
        <v>1.8</v>
      </c>
      <c r="G215" s="193">
        <v>1.875</v>
      </c>
      <c r="H215" s="193">
        <v>3.375</v>
      </c>
      <c r="I215" s="131"/>
      <c r="J215" s="130">
        <v>0</v>
      </c>
      <c r="K215" s="134" t="s">
        <v>49</v>
      </c>
      <c r="L215" s="134">
        <v>0</v>
      </c>
      <c r="P215" s="134"/>
    </row>
    <row r="216" spans="1:16" s="130" customFormat="1" ht="25.5" customHeight="1" x14ac:dyDescent="0.25">
      <c r="A216" s="191">
        <v>215</v>
      </c>
      <c r="B216" s="192" t="s">
        <v>454</v>
      </c>
      <c r="C216" s="193">
        <v>0</v>
      </c>
      <c r="D216" s="193">
        <v>1</v>
      </c>
      <c r="E216" s="193">
        <v>0</v>
      </c>
      <c r="F216" s="193">
        <v>1.8</v>
      </c>
      <c r="G216" s="193">
        <v>1</v>
      </c>
      <c r="H216" s="193">
        <v>1.8</v>
      </c>
      <c r="I216" s="131"/>
      <c r="J216" s="130">
        <v>0</v>
      </c>
      <c r="K216" s="134" t="s">
        <v>49</v>
      </c>
      <c r="L216" s="134">
        <v>0</v>
      </c>
      <c r="P216" s="134"/>
    </row>
    <row r="217" spans="1:16" s="130" customFormat="1" ht="25.5" customHeight="1" x14ac:dyDescent="0.25">
      <c r="A217" s="191">
        <v>216</v>
      </c>
      <c r="B217" s="192" t="s">
        <v>322</v>
      </c>
      <c r="C217" s="193">
        <v>0</v>
      </c>
      <c r="D217" s="193">
        <v>0</v>
      </c>
      <c r="E217" s="193">
        <v>31.666666666666632</v>
      </c>
      <c r="F217" s="193">
        <v>1.8</v>
      </c>
      <c r="G217" s="193">
        <v>31.666666666666632</v>
      </c>
      <c r="H217" s="193">
        <v>56.999999999999936</v>
      </c>
      <c r="I217" s="131"/>
      <c r="J217" s="130">
        <v>0</v>
      </c>
      <c r="K217" s="134" t="s">
        <v>49</v>
      </c>
      <c r="L217" s="134">
        <v>0</v>
      </c>
      <c r="P217" s="134"/>
    </row>
    <row r="218" spans="1:16" s="130" customFormat="1" ht="25.5" customHeight="1" x14ac:dyDescent="0.25">
      <c r="A218" s="191">
        <v>217</v>
      </c>
      <c r="B218" s="192" t="s">
        <v>512</v>
      </c>
      <c r="C218" s="193">
        <v>0</v>
      </c>
      <c r="D218" s="193">
        <v>0</v>
      </c>
      <c r="E218" s="193">
        <v>8.3333333333333329E-2</v>
      </c>
      <c r="F218" s="193">
        <v>1.8</v>
      </c>
      <c r="G218" s="193">
        <v>8.3333333333333329E-2</v>
      </c>
      <c r="H218" s="193">
        <v>0.15</v>
      </c>
      <c r="I218" s="131"/>
      <c r="J218" s="130">
        <v>0</v>
      </c>
      <c r="K218" s="134" t="s">
        <v>49</v>
      </c>
      <c r="L218" s="134">
        <v>0</v>
      </c>
      <c r="P218" s="134"/>
    </row>
    <row r="219" spans="1:16" s="130" customFormat="1" ht="25.5" customHeight="1" x14ac:dyDescent="0.25">
      <c r="A219" s="191">
        <v>218</v>
      </c>
      <c r="B219" s="192" t="s">
        <v>323</v>
      </c>
      <c r="C219" s="193">
        <v>99.972222222220907</v>
      </c>
      <c r="D219" s="193">
        <v>0</v>
      </c>
      <c r="E219" s="193">
        <v>0</v>
      </c>
      <c r="F219" s="193">
        <v>1</v>
      </c>
      <c r="G219" s="193">
        <v>0</v>
      </c>
      <c r="H219" s="193">
        <v>99.972222222220907</v>
      </c>
      <c r="I219" s="131"/>
      <c r="J219" s="130">
        <v>0</v>
      </c>
      <c r="K219" s="134" t="s">
        <v>127</v>
      </c>
      <c r="L219" s="134">
        <v>0</v>
      </c>
      <c r="P219" s="134"/>
    </row>
    <row r="220" spans="1:16" s="130" customFormat="1" ht="25.5" customHeight="1" x14ac:dyDescent="0.25">
      <c r="A220" s="191">
        <v>219</v>
      </c>
      <c r="B220" s="192" t="s">
        <v>324</v>
      </c>
      <c r="C220" s="193">
        <v>0</v>
      </c>
      <c r="D220" s="193">
        <v>7.625</v>
      </c>
      <c r="E220" s="193">
        <v>0</v>
      </c>
      <c r="F220" s="193">
        <v>1.8</v>
      </c>
      <c r="G220" s="193">
        <v>7.625</v>
      </c>
      <c r="H220" s="193">
        <v>13.725</v>
      </c>
      <c r="I220" s="131"/>
      <c r="J220" s="130">
        <v>0</v>
      </c>
      <c r="K220" s="134" t="s">
        <v>127</v>
      </c>
      <c r="L220" s="134">
        <v>0</v>
      </c>
      <c r="P220" s="134"/>
    </row>
    <row r="221" spans="1:16" s="130" customFormat="1" ht="25.5" customHeight="1" x14ac:dyDescent="0.25">
      <c r="A221" s="191">
        <v>220</v>
      </c>
      <c r="B221" s="192" t="s">
        <v>325</v>
      </c>
      <c r="C221" s="193">
        <v>135.72222222222084</v>
      </c>
      <c r="D221" s="193">
        <v>0</v>
      </c>
      <c r="E221" s="193">
        <v>0</v>
      </c>
      <c r="F221" s="193">
        <v>1</v>
      </c>
      <c r="G221" s="193">
        <v>0</v>
      </c>
      <c r="H221" s="193">
        <v>135.72222222222084</v>
      </c>
      <c r="I221" s="131"/>
      <c r="J221" s="130">
        <v>0</v>
      </c>
      <c r="K221" s="134" t="s">
        <v>468</v>
      </c>
      <c r="L221" s="134">
        <v>0</v>
      </c>
      <c r="P221" s="134"/>
    </row>
    <row r="222" spans="1:16" s="130" customFormat="1" ht="25.5" customHeight="1" x14ac:dyDescent="0.25">
      <c r="A222" s="191">
        <v>221</v>
      </c>
      <c r="B222" s="192" t="s">
        <v>513</v>
      </c>
      <c r="C222" s="193">
        <v>0.58333333333333326</v>
      </c>
      <c r="D222" s="193">
        <v>0</v>
      </c>
      <c r="E222" s="193">
        <v>0</v>
      </c>
      <c r="F222" s="193">
        <v>1</v>
      </c>
      <c r="G222" s="193">
        <v>0</v>
      </c>
      <c r="H222" s="193">
        <v>0.58333333333333326</v>
      </c>
      <c r="I222" s="131"/>
      <c r="J222" s="130">
        <v>0</v>
      </c>
      <c r="K222" s="134" t="s">
        <v>468</v>
      </c>
      <c r="L222" s="134">
        <v>0</v>
      </c>
      <c r="P222" s="134"/>
    </row>
    <row r="223" spans="1:16" s="130" customFormat="1" ht="25.5" customHeight="1" x14ac:dyDescent="0.25">
      <c r="A223" s="191">
        <v>222</v>
      </c>
      <c r="B223" s="192" t="s">
        <v>326</v>
      </c>
      <c r="C223" s="193">
        <v>4.3611111111111107</v>
      </c>
      <c r="D223" s="193">
        <v>0</v>
      </c>
      <c r="E223" s="193">
        <v>0</v>
      </c>
      <c r="F223" s="193">
        <v>1</v>
      </c>
      <c r="G223" s="193">
        <v>0</v>
      </c>
      <c r="H223" s="193">
        <v>4.3611111111111107</v>
      </c>
      <c r="I223" s="131"/>
      <c r="J223" s="130">
        <v>0</v>
      </c>
      <c r="K223" s="134" t="s">
        <v>468</v>
      </c>
      <c r="L223" s="134">
        <v>0</v>
      </c>
      <c r="P223" s="134"/>
    </row>
    <row r="224" spans="1:16" s="130" customFormat="1" ht="25.5" customHeight="1" x14ac:dyDescent="0.25">
      <c r="A224" s="191">
        <v>223</v>
      </c>
      <c r="B224" s="192" t="s">
        <v>327</v>
      </c>
      <c r="C224" s="193">
        <v>0</v>
      </c>
      <c r="D224" s="193">
        <v>37.791666666666671</v>
      </c>
      <c r="E224" s="193">
        <v>0</v>
      </c>
      <c r="F224" s="193">
        <v>1.8</v>
      </c>
      <c r="G224" s="193">
        <v>37.791666666666671</v>
      </c>
      <c r="H224" s="193">
        <v>68.025000000000006</v>
      </c>
      <c r="I224" s="131"/>
      <c r="J224" s="130">
        <v>0</v>
      </c>
      <c r="K224" s="134" t="s">
        <v>50</v>
      </c>
      <c r="L224" s="134">
        <v>0</v>
      </c>
      <c r="P224" s="134"/>
    </row>
    <row r="225" spans="1:16" s="130" customFormat="1" ht="25.5" customHeight="1" x14ac:dyDescent="0.25">
      <c r="A225" s="191">
        <v>224</v>
      </c>
      <c r="B225" s="192" t="s">
        <v>328</v>
      </c>
      <c r="C225" s="193">
        <v>461.52777777775333</v>
      </c>
      <c r="D225" s="193">
        <v>0</v>
      </c>
      <c r="E225" s="193">
        <v>0</v>
      </c>
      <c r="F225" s="193">
        <v>1</v>
      </c>
      <c r="G225" s="193">
        <v>0</v>
      </c>
      <c r="H225" s="193">
        <v>461.52777777775333</v>
      </c>
      <c r="I225" s="131"/>
      <c r="J225" s="130">
        <v>0</v>
      </c>
      <c r="K225" s="196" t="s">
        <v>44</v>
      </c>
      <c r="L225" s="134">
        <v>0</v>
      </c>
      <c r="P225" s="134"/>
    </row>
    <row r="226" spans="1:16" s="130" customFormat="1" ht="25.5" customHeight="1" x14ac:dyDescent="0.25">
      <c r="A226" s="191">
        <v>225</v>
      </c>
      <c r="B226" s="192" t="s">
        <v>329</v>
      </c>
      <c r="C226" s="193">
        <v>0.5</v>
      </c>
      <c r="D226" s="193">
        <v>0</v>
      </c>
      <c r="E226" s="193">
        <v>0</v>
      </c>
      <c r="F226" s="193">
        <v>1</v>
      </c>
      <c r="G226" s="193">
        <v>0</v>
      </c>
      <c r="H226" s="193">
        <v>0.5</v>
      </c>
      <c r="I226" s="131"/>
      <c r="J226" s="134">
        <v>0</v>
      </c>
      <c r="K226" s="196" t="s">
        <v>44</v>
      </c>
      <c r="L226" s="134">
        <v>0</v>
      </c>
      <c r="P226" s="134"/>
    </row>
    <row r="227" spans="1:16" s="130" customFormat="1" ht="25.5" customHeight="1" x14ac:dyDescent="0.25">
      <c r="A227" s="191">
        <v>226</v>
      </c>
      <c r="B227" s="192" t="s">
        <v>330</v>
      </c>
      <c r="C227" s="193">
        <v>0</v>
      </c>
      <c r="D227" s="193">
        <v>32.124999999999993</v>
      </c>
      <c r="E227" s="193">
        <v>0</v>
      </c>
      <c r="F227" s="193">
        <v>1.8</v>
      </c>
      <c r="G227" s="193">
        <v>32.124999999999993</v>
      </c>
      <c r="H227" s="193">
        <v>57.824999999999989</v>
      </c>
      <c r="I227" s="131"/>
      <c r="J227" s="134">
        <v>0</v>
      </c>
      <c r="K227" s="196" t="s">
        <v>44</v>
      </c>
      <c r="L227" s="134">
        <v>0</v>
      </c>
      <c r="P227" s="134"/>
    </row>
    <row r="228" spans="1:16" s="130" customFormat="1" ht="25.5" customHeight="1" x14ac:dyDescent="0.25">
      <c r="A228" s="191">
        <v>227</v>
      </c>
      <c r="B228" s="192" t="s">
        <v>331</v>
      </c>
      <c r="C228" s="193">
        <v>355.41666666665566</v>
      </c>
      <c r="D228" s="193">
        <v>0</v>
      </c>
      <c r="E228" s="193">
        <v>0</v>
      </c>
      <c r="F228" s="193">
        <v>1</v>
      </c>
      <c r="G228" s="193">
        <v>0</v>
      </c>
      <c r="H228" s="193">
        <v>355.41666666665566</v>
      </c>
      <c r="I228" s="131"/>
      <c r="J228" s="134">
        <v>0</v>
      </c>
      <c r="K228" s="142" t="s">
        <v>47</v>
      </c>
      <c r="L228" s="134">
        <v>0</v>
      </c>
      <c r="P228" s="134"/>
    </row>
    <row r="229" spans="1:16" s="130" customFormat="1" ht="25.5" customHeight="1" x14ac:dyDescent="0.25">
      <c r="A229" s="191">
        <v>228</v>
      </c>
      <c r="B229" s="192" t="s">
        <v>332</v>
      </c>
      <c r="C229" s="193">
        <v>0</v>
      </c>
      <c r="D229" s="193">
        <v>6.375</v>
      </c>
      <c r="E229" s="193">
        <v>0</v>
      </c>
      <c r="F229" s="193">
        <v>1.8</v>
      </c>
      <c r="G229" s="193">
        <v>6.375</v>
      </c>
      <c r="H229" s="193">
        <v>11.475</v>
      </c>
      <c r="I229" s="131"/>
      <c r="J229" s="134">
        <v>0</v>
      </c>
      <c r="K229" s="142" t="s">
        <v>47</v>
      </c>
      <c r="L229" s="134">
        <v>0</v>
      </c>
      <c r="P229" s="134"/>
    </row>
    <row r="230" spans="1:16" s="130" customFormat="1" ht="25.5" customHeight="1" x14ac:dyDescent="0.25">
      <c r="A230" s="191">
        <v>229</v>
      </c>
      <c r="B230" s="192" t="s">
        <v>333</v>
      </c>
      <c r="C230" s="193">
        <v>0</v>
      </c>
      <c r="D230" s="193">
        <v>0</v>
      </c>
      <c r="E230" s="193">
        <v>7</v>
      </c>
      <c r="F230" s="193">
        <v>1.8</v>
      </c>
      <c r="G230" s="193">
        <v>7</v>
      </c>
      <c r="H230" s="193">
        <v>12.6</v>
      </c>
      <c r="I230" s="131"/>
      <c r="J230" s="134">
        <v>0</v>
      </c>
      <c r="K230" s="142" t="s">
        <v>47</v>
      </c>
      <c r="L230" s="134">
        <v>0</v>
      </c>
      <c r="P230" s="134"/>
    </row>
    <row r="231" spans="1:16" s="130" customFormat="1" ht="25.5" customHeight="1" x14ac:dyDescent="0.25">
      <c r="A231" s="191">
        <v>230</v>
      </c>
      <c r="B231" s="192" t="s">
        <v>334</v>
      </c>
      <c r="C231" s="193">
        <v>59.833333333334636</v>
      </c>
      <c r="D231" s="193">
        <v>0</v>
      </c>
      <c r="E231" s="193">
        <v>0</v>
      </c>
      <c r="F231" s="193">
        <v>1</v>
      </c>
      <c r="G231" s="193">
        <v>0</v>
      </c>
      <c r="H231" s="193">
        <v>59.833333333334636</v>
      </c>
      <c r="I231" s="131"/>
      <c r="J231" s="134">
        <v>0</v>
      </c>
      <c r="K231" s="142" t="s">
        <v>230</v>
      </c>
      <c r="L231" s="134">
        <v>0</v>
      </c>
      <c r="P231" s="134"/>
    </row>
    <row r="232" spans="1:16" s="130" customFormat="1" ht="25.5" customHeight="1" x14ac:dyDescent="0.25">
      <c r="A232" s="191">
        <v>231</v>
      </c>
      <c r="B232" s="192" t="s">
        <v>335</v>
      </c>
      <c r="C232" s="193">
        <v>126.277777777775</v>
      </c>
      <c r="D232" s="193">
        <v>0</v>
      </c>
      <c r="E232" s="193">
        <v>0</v>
      </c>
      <c r="F232" s="193">
        <v>1</v>
      </c>
      <c r="G232" s="193">
        <v>0</v>
      </c>
      <c r="H232" s="193">
        <v>126.277777777775</v>
      </c>
      <c r="I232" s="131"/>
      <c r="J232" s="134">
        <v>0</v>
      </c>
      <c r="K232" s="142" t="s">
        <v>231</v>
      </c>
      <c r="L232" s="134" t="s">
        <v>458</v>
      </c>
      <c r="P232" s="134"/>
    </row>
    <row r="233" spans="1:16" s="130" customFormat="1" ht="25.5" customHeight="1" x14ac:dyDescent="0.25">
      <c r="A233" s="191">
        <v>232</v>
      </c>
      <c r="B233" s="192" t="s">
        <v>336</v>
      </c>
      <c r="C233" s="193">
        <v>32.194444444444585</v>
      </c>
      <c r="D233" s="193">
        <v>0</v>
      </c>
      <c r="E233" s="193">
        <v>0</v>
      </c>
      <c r="F233" s="193">
        <v>1</v>
      </c>
      <c r="G233" s="193">
        <v>0</v>
      </c>
      <c r="H233" s="193">
        <v>32.194444444444585</v>
      </c>
      <c r="I233" s="131"/>
      <c r="J233" s="134">
        <v>0</v>
      </c>
      <c r="K233" s="142" t="s">
        <v>231</v>
      </c>
      <c r="L233" s="134" t="s">
        <v>467</v>
      </c>
      <c r="P233" s="134"/>
    </row>
    <row r="234" spans="1:16" s="130" customFormat="1" ht="25.5" customHeight="1" x14ac:dyDescent="0.25">
      <c r="A234" s="191">
        <v>233</v>
      </c>
      <c r="B234" s="192" t="s">
        <v>514</v>
      </c>
      <c r="C234" s="193">
        <v>0.38888888888888895</v>
      </c>
      <c r="D234" s="193">
        <v>0</v>
      </c>
      <c r="E234" s="193">
        <v>0</v>
      </c>
      <c r="F234" s="193">
        <v>1</v>
      </c>
      <c r="G234" s="193">
        <v>0</v>
      </c>
      <c r="H234" s="193">
        <v>0.38888888888888895</v>
      </c>
      <c r="I234" s="131"/>
      <c r="J234" s="134">
        <v>0</v>
      </c>
      <c r="K234" s="142" t="s">
        <v>231</v>
      </c>
      <c r="L234" s="134" t="s">
        <v>458</v>
      </c>
      <c r="P234" s="134"/>
    </row>
    <row r="235" spans="1:16" s="130" customFormat="1" ht="25.5" customHeight="1" x14ac:dyDescent="0.25">
      <c r="A235" s="191">
        <v>234</v>
      </c>
      <c r="B235" s="192" t="s">
        <v>337</v>
      </c>
      <c r="C235" s="193">
        <v>0</v>
      </c>
      <c r="D235" s="193">
        <v>10</v>
      </c>
      <c r="E235" s="193">
        <v>0</v>
      </c>
      <c r="F235" s="193">
        <v>1.8</v>
      </c>
      <c r="G235" s="193">
        <v>10</v>
      </c>
      <c r="H235" s="193">
        <v>18</v>
      </c>
      <c r="I235" s="131"/>
      <c r="J235" s="134">
        <v>0</v>
      </c>
      <c r="K235" s="142" t="s">
        <v>468</v>
      </c>
      <c r="L235" s="134">
        <v>0</v>
      </c>
      <c r="P235" s="134"/>
    </row>
    <row r="236" spans="1:16" s="130" customFormat="1" ht="25.5" customHeight="1" x14ac:dyDescent="0.25">
      <c r="A236" s="191">
        <v>235</v>
      </c>
      <c r="B236" s="192" t="s">
        <v>338</v>
      </c>
      <c r="C236" s="193">
        <v>311.36111111110228</v>
      </c>
      <c r="D236" s="193">
        <v>0</v>
      </c>
      <c r="E236" s="193">
        <v>0</v>
      </c>
      <c r="F236" s="193">
        <v>1</v>
      </c>
      <c r="G236" s="193">
        <v>0</v>
      </c>
      <c r="H236" s="193">
        <v>311.36111111110228</v>
      </c>
      <c r="I236" s="131"/>
      <c r="J236" s="134">
        <v>0</v>
      </c>
      <c r="K236" s="142" t="s">
        <v>48</v>
      </c>
      <c r="L236" s="134">
        <v>0</v>
      </c>
      <c r="P236" s="134"/>
    </row>
    <row r="237" spans="1:16" ht="25.5" customHeight="1" x14ac:dyDescent="0.25">
      <c r="A237" s="191">
        <v>236</v>
      </c>
      <c r="B237" s="192" t="s">
        <v>339</v>
      </c>
      <c r="C237" s="193">
        <v>171.08333333333582</v>
      </c>
      <c r="D237" s="193">
        <v>0</v>
      </c>
      <c r="E237" s="193">
        <v>0</v>
      </c>
      <c r="F237" s="193">
        <v>1</v>
      </c>
      <c r="G237" s="193">
        <v>0</v>
      </c>
      <c r="H237" s="193">
        <v>171.08333333333582</v>
      </c>
      <c r="I237" s="131"/>
      <c r="J237" s="134">
        <v>0</v>
      </c>
      <c r="K237" s="142" t="s">
        <v>48</v>
      </c>
      <c r="L237" s="134">
        <v>0</v>
      </c>
      <c r="M237" s="130"/>
      <c r="N237" s="130"/>
      <c r="O237" s="130"/>
    </row>
    <row r="238" spans="1:16" ht="25.5" customHeight="1" x14ac:dyDescent="0.25">
      <c r="A238" s="191">
        <v>237</v>
      </c>
      <c r="B238" s="191" t="s">
        <v>340</v>
      </c>
      <c r="C238" s="193">
        <v>0</v>
      </c>
      <c r="D238" s="193">
        <v>16</v>
      </c>
      <c r="E238" s="193">
        <v>0</v>
      </c>
      <c r="F238" s="193">
        <v>1.8</v>
      </c>
      <c r="G238" s="193">
        <v>16</v>
      </c>
      <c r="H238" s="193">
        <v>28.8</v>
      </c>
      <c r="I238" s="131"/>
      <c r="J238" s="134">
        <v>0</v>
      </c>
      <c r="K238" s="134" t="s">
        <v>48</v>
      </c>
      <c r="L238" s="134">
        <v>0</v>
      </c>
      <c r="M238" s="130"/>
      <c r="N238" s="130"/>
      <c r="O238" s="130"/>
    </row>
    <row r="239" spans="1:16" ht="25.5" customHeight="1" x14ac:dyDescent="0.25">
      <c r="A239" s="191">
        <v>238</v>
      </c>
      <c r="B239" s="192" t="s">
        <v>341</v>
      </c>
      <c r="C239" s="193">
        <v>0</v>
      </c>
      <c r="D239" s="193">
        <v>0</v>
      </c>
      <c r="E239" s="193">
        <v>6.875</v>
      </c>
      <c r="F239" s="193">
        <v>1.8</v>
      </c>
      <c r="G239" s="193">
        <v>6.875</v>
      </c>
      <c r="H239" s="193">
        <v>12.375</v>
      </c>
      <c r="I239" s="131"/>
      <c r="J239" s="134">
        <v>0</v>
      </c>
      <c r="K239" s="134" t="s">
        <v>48</v>
      </c>
      <c r="L239" s="134">
        <v>0</v>
      </c>
      <c r="M239" s="130"/>
      <c r="N239" s="130"/>
      <c r="O239" s="130"/>
    </row>
    <row r="240" spans="1:16" ht="25.5" customHeight="1" x14ac:dyDescent="0.25">
      <c r="A240" s="191">
        <v>239</v>
      </c>
      <c r="B240" s="192" t="s">
        <v>342</v>
      </c>
      <c r="C240" s="193">
        <v>154.22222222222089</v>
      </c>
      <c r="D240" s="193">
        <v>0</v>
      </c>
      <c r="E240" s="193">
        <v>0</v>
      </c>
      <c r="F240" s="193">
        <v>1</v>
      </c>
      <c r="G240" s="193">
        <v>0</v>
      </c>
      <c r="H240" s="193">
        <v>154.22222222222089</v>
      </c>
      <c r="I240" s="131"/>
      <c r="J240" s="134">
        <v>0</v>
      </c>
      <c r="K240" s="134" t="s">
        <v>35</v>
      </c>
      <c r="L240" s="134">
        <v>0</v>
      </c>
      <c r="M240" s="130"/>
      <c r="N240" s="130"/>
      <c r="O240" s="130"/>
    </row>
    <row r="241" spans="1:15" ht="25.5" customHeight="1" x14ac:dyDescent="0.25">
      <c r="A241" s="191">
        <v>240</v>
      </c>
      <c r="B241" s="192" t="s">
        <v>343</v>
      </c>
      <c r="C241" s="193">
        <v>229.30555555556401</v>
      </c>
      <c r="D241" s="193">
        <v>0</v>
      </c>
      <c r="E241" s="193">
        <v>0</v>
      </c>
      <c r="F241" s="193">
        <v>1</v>
      </c>
      <c r="G241" s="193">
        <v>0</v>
      </c>
      <c r="H241" s="193">
        <v>229.30555555556401</v>
      </c>
      <c r="I241" s="131"/>
      <c r="J241" s="134">
        <v>0</v>
      </c>
      <c r="K241" s="134" t="s">
        <v>34</v>
      </c>
      <c r="L241" s="134">
        <v>0</v>
      </c>
      <c r="M241" s="130"/>
      <c r="N241" s="130"/>
      <c r="O241" s="130"/>
    </row>
    <row r="242" spans="1:15" ht="25.5" customHeight="1" x14ac:dyDescent="0.25">
      <c r="A242" s="191">
        <v>241</v>
      </c>
      <c r="B242" s="192" t="s">
        <v>515</v>
      </c>
      <c r="C242" s="193">
        <v>26.444444444444333</v>
      </c>
      <c r="D242" s="193">
        <v>0</v>
      </c>
      <c r="E242" s="193">
        <v>0</v>
      </c>
      <c r="F242" s="193">
        <v>1</v>
      </c>
      <c r="G242" s="193">
        <v>0</v>
      </c>
      <c r="H242" s="193">
        <v>26.444444444444333</v>
      </c>
      <c r="I242" s="131"/>
      <c r="J242" s="134">
        <v>0</v>
      </c>
      <c r="K242" s="134" t="s">
        <v>34</v>
      </c>
      <c r="L242" s="134">
        <v>0</v>
      </c>
      <c r="M242" s="130"/>
      <c r="N242" s="130"/>
      <c r="O242" s="130"/>
    </row>
    <row r="243" spans="1:15" ht="25.5" customHeight="1" x14ac:dyDescent="0.25">
      <c r="A243" s="191">
        <v>242</v>
      </c>
      <c r="B243" s="192" t="s">
        <v>344</v>
      </c>
      <c r="C243" s="193">
        <v>24.138888888888811</v>
      </c>
      <c r="D243" s="193">
        <v>0</v>
      </c>
      <c r="E243" s="193">
        <v>0</v>
      </c>
      <c r="F243" s="193">
        <v>1</v>
      </c>
      <c r="G243" s="193">
        <v>0</v>
      </c>
      <c r="H243" s="193">
        <v>24.138888888888811</v>
      </c>
      <c r="I243" s="131"/>
      <c r="J243" s="134">
        <v>0</v>
      </c>
      <c r="K243" s="134" t="s">
        <v>34</v>
      </c>
      <c r="L243" s="134">
        <v>0</v>
      </c>
      <c r="M243" s="130"/>
      <c r="N243" s="130"/>
      <c r="O243" s="130"/>
    </row>
    <row r="244" spans="1:15" ht="25.5" customHeight="1" x14ac:dyDescent="0.25">
      <c r="A244" s="191">
        <v>243</v>
      </c>
      <c r="B244" s="192" t="s">
        <v>345</v>
      </c>
      <c r="C244" s="193">
        <v>0</v>
      </c>
      <c r="D244" s="193">
        <v>10.916666666666673</v>
      </c>
      <c r="E244" s="193">
        <v>0</v>
      </c>
      <c r="F244" s="193">
        <v>1</v>
      </c>
      <c r="G244" s="193">
        <v>10.916666666666673</v>
      </c>
      <c r="H244" s="193">
        <v>10.916666666666673</v>
      </c>
      <c r="I244" s="131"/>
      <c r="J244" s="134">
        <v>0</v>
      </c>
      <c r="K244" s="134" t="s">
        <v>34</v>
      </c>
      <c r="L244" s="134">
        <v>0</v>
      </c>
      <c r="M244" s="130"/>
      <c r="N244" s="130"/>
      <c r="O244" s="130"/>
    </row>
    <row r="245" spans="1:15" ht="25.5" customHeight="1" x14ac:dyDescent="0.25">
      <c r="A245" s="191">
        <v>244</v>
      </c>
      <c r="B245" s="192" t="s">
        <v>346</v>
      </c>
      <c r="C245" s="193">
        <v>0</v>
      </c>
      <c r="D245" s="193">
        <v>0</v>
      </c>
      <c r="E245" s="193">
        <v>4.0833333333333339</v>
      </c>
      <c r="F245" s="193">
        <v>1</v>
      </c>
      <c r="G245" s="193">
        <v>4.0833333333333339</v>
      </c>
      <c r="H245" s="193">
        <v>4.0833333333333339</v>
      </c>
      <c r="I245" s="131"/>
      <c r="J245" s="134">
        <v>0</v>
      </c>
      <c r="K245" s="134" t="s">
        <v>34</v>
      </c>
      <c r="L245" s="134">
        <v>0</v>
      </c>
      <c r="M245" s="130"/>
      <c r="N245" s="130"/>
      <c r="O245" s="130"/>
    </row>
    <row r="246" spans="1:15" ht="25.5" customHeight="1" x14ac:dyDescent="0.25">
      <c r="A246" s="191">
        <v>245</v>
      </c>
      <c r="B246" s="192" t="s">
        <v>455</v>
      </c>
      <c r="C246" s="193">
        <v>0</v>
      </c>
      <c r="D246" s="193">
        <v>0</v>
      </c>
      <c r="E246" s="193">
        <v>3.166666666666667</v>
      </c>
      <c r="F246" s="193">
        <v>1</v>
      </c>
      <c r="G246" s="193">
        <v>3.166666666666667</v>
      </c>
      <c r="H246" s="193">
        <v>3.166666666666667</v>
      </c>
      <c r="I246" s="131"/>
      <c r="J246" s="134">
        <v>0</v>
      </c>
      <c r="K246" s="134" t="s">
        <v>34</v>
      </c>
      <c r="L246" s="134">
        <v>0</v>
      </c>
      <c r="M246" s="130"/>
      <c r="N246" s="130"/>
      <c r="O246" s="130"/>
    </row>
    <row r="247" spans="1:15" ht="25.5" customHeight="1" x14ac:dyDescent="0.25">
      <c r="A247" s="191">
        <v>246</v>
      </c>
      <c r="B247" s="192" t="s">
        <v>347</v>
      </c>
      <c r="C247" s="193">
        <v>9.5833333333333339</v>
      </c>
      <c r="D247" s="193">
        <v>0</v>
      </c>
      <c r="E247" s="193">
        <v>0</v>
      </c>
      <c r="F247" s="193">
        <v>1</v>
      </c>
      <c r="G247" s="193">
        <v>0</v>
      </c>
      <c r="H247" s="193">
        <v>9.5833333333333339</v>
      </c>
      <c r="I247" s="131"/>
      <c r="J247" s="134">
        <v>0</v>
      </c>
      <c r="K247" s="134" t="s">
        <v>503</v>
      </c>
      <c r="L247" s="134">
        <v>0</v>
      </c>
      <c r="M247" s="130"/>
      <c r="N247" s="130"/>
      <c r="O247" s="130"/>
    </row>
    <row r="248" spans="1:15" ht="25.5" customHeight="1" x14ac:dyDescent="0.25">
      <c r="A248" s="191">
        <v>247</v>
      </c>
      <c r="B248" s="192" t="s">
        <v>348</v>
      </c>
      <c r="C248" s="193">
        <v>0</v>
      </c>
      <c r="D248" s="193">
        <v>0.75</v>
      </c>
      <c r="E248" s="193">
        <v>0</v>
      </c>
      <c r="F248" s="193">
        <v>1.8</v>
      </c>
      <c r="G248" s="193">
        <v>0.75</v>
      </c>
      <c r="H248" s="193">
        <v>1.35</v>
      </c>
      <c r="I248" s="131"/>
      <c r="J248" s="134">
        <v>0</v>
      </c>
      <c r="K248" s="134" t="s">
        <v>503</v>
      </c>
      <c r="L248" s="134">
        <v>0</v>
      </c>
      <c r="M248" s="130"/>
      <c r="N248" s="130"/>
      <c r="O248" s="130"/>
    </row>
    <row r="249" spans="1:15" ht="25.5" customHeight="1" x14ac:dyDescent="0.25">
      <c r="A249" s="191">
        <v>248</v>
      </c>
      <c r="B249" s="192" t="s">
        <v>349</v>
      </c>
      <c r="C249" s="193">
        <v>0</v>
      </c>
      <c r="D249" s="193">
        <v>0</v>
      </c>
      <c r="E249" s="193">
        <v>0.25</v>
      </c>
      <c r="F249" s="193">
        <v>1.8</v>
      </c>
      <c r="G249" s="193">
        <v>0.25</v>
      </c>
      <c r="H249" s="193">
        <v>0.45</v>
      </c>
      <c r="I249" s="131"/>
      <c r="J249" s="134">
        <v>0</v>
      </c>
      <c r="K249" s="134" t="s">
        <v>503</v>
      </c>
      <c r="L249" s="134">
        <v>0</v>
      </c>
      <c r="M249" s="130"/>
      <c r="N249" s="130"/>
      <c r="O249" s="130"/>
    </row>
    <row r="250" spans="1:15" ht="25.5" customHeight="1" x14ac:dyDescent="0.25">
      <c r="A250" s="191">
        <v>249</v>
      </c>
      <c r="B250" s="192" t="s">
        <v>350</v>
      </c>
      <c r="C250" s="193">
        <v>33.305555555555408</v>
      </c>
      <c r="D250" s="193">
        <v>0</v>
      </c>
      <c r="E250" s="193">
        <v>0</v>
      </c>
      <c r="F250" s="193">
        <v>1</v>
      </c>
      <c r="G250" s="193">
        <v>0</v>
      </c>
      <c r="H250" s="193">
        <v>33.305555555555408</v>
      </c>
      <c r="I250" s="131"/>
      <c r="J250" s="134">
        <v>0</v>
      </c>
      <c r="K250" s="134" t="s">
        <v>222</v>
      </c>
      <c r="L250" s="134">
        <v>0</v>
      </c>
      <c r="M250" s="130"/>
      <c r="N250" s="130"/>
      <c r="O250" s="130"/>
    </row>
    <row r="251" spans="1:15" ht="25.5" customHeight="1" x14ac:dyDescent="0.25">
      <c r="A251" s="191">
        <v>250</v>
      </c>
      <c r="B251" s="192" t="s">
        <v>351</v>
      </c>
      <c r="C251" s="193">
        <v>10.583333333333339</v>
      </c>
      <c r="D251" s="193">
        <v>0</v>
      </c>
      <c r="E251" s="193">
        <v>0</v>
      </c>
      <c r="F251" s="193">
        <v>1</v>
      </c>
      <c r="G251" s="193">
        <v>0</v>
      </c>
      <c r="H251" s="193">
        <v>10.583333333333339</v>
      </c>
      <c r="I251" s="131"/>
      <c r="J251" s="134">
        <v>0</v>
      </c>
      <c r="K251" s="134" t="s">
        <v>222</v>
      </c>
      <c r="L251" s="134">
        <v>0</v>
      </c>
      <c r="M251" s="130"/>
      <c r="N251" s="130"/>
      <c r="O251" s="130"/>
    </row>
    <row r="252" spans="1:15" ht="25.5" customHeight="1" x14ac:dyDescent="0.25">
      <c r="A252" s="191">
        <v>251</v>
      </c>
      <c r="B252" s="192" t="s">
        <v>352</v>
      </c>
      <c r="C252" s="193">
        <v>3215.5000000013715</v>
      </c>
      <c r="D252" s="193">
        <v>0</v>
      </c>
      <c r="E252" s="193">
        <v>0</v>
      </c>
      <c r="F252" s="193">
        <v>1</v>
      </c>
      <c r="G252" s="193">
        <v>0</v>
      </c>
      <c r="H252" s="193">
        <v>3215.5000000013715</v>
      </c>
      <c r="I252" s="131"/>
      <c r="J252" s="134">
        <v>0</v>
      </c>
      <c r="K252" s="134" t="s">
        <v>222</v>
      </c>
      <c r="L252" s="134">
        <v>0</v>
      </c>
      <c r="M252" s="130"/>
      <c r="N252" s="130"/>
      <c r="O252" s="130"/>
    </row>
    <row r="253" spans="1:15" ht="25.5" customHeight="1" x14ac:dyDescent="0.25">
      <c r="A253" s="191">
        <v>252</v>
      </c>
      <c r="B253" s="192" t="s">
        <v>353</v>
      </c>
      <c r="C253" s="193">
        <v>20.027777777777839</v>
      </c>
      <c r="D253" s="193">
        <v>0</v>
      </c>
      <c r="E253" s="193">
        <v>0</v>
      </c>
      <c r="F253" s="193">
        <v>1</v>
      </c>
      <c r="G253" s="193">
        <v>0</v>
      </c>
      <c r="H253" s="193">
        <v>20.027777777777839</v>
      </c>
      <c r="I253" s="131"/>
      <c r="J253" s="134">
        <v>0</v>
      </c>
      <c r="K253" s="134" t="s">
        <v>222</v>
      </c>
      <c r="L253" s="134">
        <v>0</v>
      </c>
      <c r="M253" s="130"/>
      <c r="N253" s="130"/>
      <c r="O253" s="130"/>
    </row>
    <row r="254" spans="1:15" ht="25.5" customHeight="1" x14ac:dyDescent="0.25">
      <c r="A254" s="191">
        <v>253</v>
      </c>
      <c r="B254" s="192" t="s">
        <v>354</v>
      </c>
      <c r="C254" s="193">
        <v>5.5833333333333304</v>
      </c>
      <c r="D254" s="193">
        <v>0</v>
      </c>
      <c r="E254" s="193">
        <v>0</v>
      </c>
      <c r="F254" s="193">
        <v>1</v>
      </c>
      <c r="G254" s="193">
        <v>0</v>
      </c>
      <c r="H254" s="193">
        <v>5.5833333333333304</v>
      </c>
      <c r="I254" s="131"/>
      <c r="J254" s="134">
        <v>0</v>
      </c>
      <c r="K254" s="134" t="s">
        <v>222</v>
      </c>
      <c r="L254" s="134">
        <v>0</v>
      </c>
      <c r="M254" s="130"/>
      <c r="N254" s="130"/>
      <c r="O254" s="130"/>
    </row>
    <row r="255" spans="1:15" ht="25.5" customHeight="1" x14ac:dyDescent="0.25">
      <c r="A255" s="191">
        <v>254</v>
      </c>
      <c r="B255" s="192" t="s">
        <v>355</v>
      </c>
      <c r="C255" s="193">
        <v>1.8333333333333328</v>
      </c>
      <c r="D255" s="193">
        <v>0</v>
      </c>
      <c r="E255" s="193">
        <v>0</v>
      </c>
      <c r="F255" s="193">
        <v>1</v>
      </c>
      <c r="G255" s="193">
        <v>0</v>
      </c>
      <c r="H255" s="193">
        <v>1.8333333333333328</v>
      </c>
      <c r="I255" s="131"/>
      <c r="J255" s="134">
        <v>0</v>
      </c>
      <c r="K255" s="134" t="s">
        <v>222</v>
      </c>
      <c r="L255" s="134">
        <v>0</v>
      </c>
      <c r="M255" s="130"/>
      <c r="N255" s="130"/>
      <c r="O255" s="130"/>
    </row>
    <row r="256" spans="1:15" ht="25.5" customHeight="1" x14ac:dyDescent="0.25">
      <c r="A256" s="191">
        <v>255</v>
      </c>
      <c r="B256" s="192" t="s">
        <v>356</v>
      </c>
      <c r="C256" s="193">
        <v>1443.3333333331382</v>
      </c>
      <c r="D256" s="193">
        <v>49.166666666666934</v>
      </c>
      <c r="E256" s="193">
        <v>8.3333333333333329E-2</v>
      </c>
      <c r="F256" s="193">
        <v>1</v>
      </c>
      <c r="G256" s="193">
        <v>49.25000000000027</v>
      </c>
      <c r="H256" s="193">
        <v>1492.5833333331384</v>
      </c>
      <c r="I256" s="131"/>
      <c r="J256" s="134">
        <v>0</v>
      </c>
      <c r="K256" s="134" t="s">
        <v>222</v>
      </c>
      <c r="L256" s="134">
        <v>0</v>
      </c>
      <c r="M256" s="130"/>
      <c r="N256" s="130"/>
      <c r="O256" s="130"/>
    </row>
    <row r="257" spans="1:15" ht="25.5" customHeight="1" x14ac:dyDescent="0.25">
      <c r="A257" s="191">
        <v>256</v>
      </c>
      <c r="B257" s="192" t="s">
        <v>357</v>
      </c>
      <c r="C257" s="193">
        <v>92.999999999999076</v>
      </c>
      <c r="D257" s="193">
        <v>0</v>
      </c>
      <c r="E257" s="193">
        <v>0</v>
      </c>
      <c r="F257" s="193">
        <v>1</v>
      </c>
      <c r="G257" s="193">
        <v>0</v>
      </c>
      <c r="H257" s="193">
        <v>92.999999999999076</v>
      </c>
      <c r="I257" s="131"/>
      <c r="J257" s="134">
        <v>0</v>
      </c>
      <c r="K257" s="134" t="s">
        <v>222</v>
      </c>
      <c r="L257" s="134">
        <v>0</v>
      </c>
      <c r="M257" s="130"/>
      <c r="N257" s="130"/>
      <c r="O257" s="130"/>
    </row>
    <row r="258" spans="1:15" ht="25.5" customHeight="1" x14ac:dyDescent="0.25">
      <c r="A258" s="191">
        <v>257</v>
      </c>
      <c r="B258" s="192" t="s">
        <v>456</v>
      </c>
      <c r="C258" s="193">
        <v>0</v>
      </c>
      <c r="D258" s="193">
        <v>4.5000000000000027</v>
      </c>
      <c r="E258" s="193">
        <v>0</v>
      </c>
      <c r="F258" s="193">
        <v>1</v>
      </c>
      <c r="G258" s="193">
        <v>4.5000000000000027</v>
      </c>
      <c r="H258" s="193">
        <v>4.5000000000000027</v>
      </c>
      <c r="I258" s="131"/>
      <c r="J258" s="134">
        <v>0</v>
      </c>
      <c r="K258" s="134" t="s">
        <v>222</v>
      </c>
      <c r="L258" s="134">
        <v>0</v>
      </c>
      <c r="M258" s="130"/>
      <c r="N258" s="130"/>
      <c r="O258" s="130"/>
    </row>
    <row r="259" spans="1:15" ht="25.5" customHeight="1" x14ac:dyDescent="0.25">
      <c r="A259" s="191">
        <v>258</v>
      </c>
      <c r="B259" s="192" t="s">
        <v>358</v>
      </c>
      <c r="C259" s="193">
        <v>0</v>
      </c>
      <c r="D259" s="193">
        <v>0</v>
      </c>
      <c r="E259" s="193">
        <v>4.75</v>
      </c>
      <c r="F259" s="193">
        <v>1</v>
      </c>
      <c r="G259" s="193">
        <v>4.75</v>
      </c>
      <c r="H259" s="193">
        <v>4.75</v>
      </c>
      <c r="I259" s="131"/>
      <c r="J259" s="134">
        <v>0</v>
      </c>
      <c r="K259" s="134" t="s">
        <v>222</v>
      </c>
      <c r="L259" s="134">
        <v>0</v>
      </c>
      <c r="M259" s="130"/>
      <c r="N259" s="130"/>
      <c r="O259" s="130"/>
    </row>
    <row r="260" spans="1:15" ht="25.5" customHeight="1" x14ac:dyDescent="0.25">
      <c r="A260" s="191">
        <v>0</v>
      </c>
      <c r="B260" s="192" t="s">
        <v>516</v>
      </c>
      <c r="C260" s="193">
        <v>0</v>
      </c>
      <c r="D260" s="193">
        <v>0</v>
      </c>
      <c r="E260" s="193">
        <v>0</v>
      </c>
      <c r="F260" s="193">
        <v>0</v>
      </c>
      <c r="G260" s="193">
        <v>0</v>
      </c>
      <c r="H260" s="193">
        <v>190.02777777777953</v>
      </c>
      <c r="I260" s="131"/>
      <c r="J260" s="134">
        <v>0</v>
      </c>
      <c r="K260" s="134" t="s">
        <v>516</v>
      </c>
      <c r="L260" s="134">
        <v>0</v>
      </c>
      <c r="M260" s="130"/>
      <c r="N260" s="130"/>
      <c r="O260" s="130"/>
    </row>
    <row r="261" spans="1:15" ht="25.5" customHeight="1" x14ac:dyDescent="0.25">
      <c r="A261" s="191">
        <v>0</v>
      </c>
      <c r="B261" s="191" t="s">
        <v>52</v>
      </c>
      <c r="C261" s="193">
        <v>26485.416666667683</v>
      </c>
      <c r="D261" s="193">
        <v>835.7083333333336</v>
      </c>
      <c r="E261" s="193">
        <v>249.20833333333331</v>
      </c>
      <c r="F261" s="193">
        <v>0</v>
      </c>
      <c r="G261" s="193">
        <v>1084.9166666666667</v>
      </c>
      <c r="H261" s="193">
        <v>28539.986111112132</v>
      </c>
      <c r="I261" s="193"/>
      <c r="J261" s="134">
        <v>0</v>
      </c>
      <c r="K261" s="134">
        <v>0</v>
      </c>
      <c r="L261" s="134">
        <v>0</v>
      </c>
      <c r="M261" s="130"/>
      <c r="N261" s="130"/>
      <c r="O261" s="130"/>
    </row>
    <row r="262" spans="1:15" ht="25.5" customHeight="1" x14ac:dyDescent="0.25">
      <c r="B262" s="198"/>
      <c r="C262" s="199"/>
      <c r="D262" s="199"/>
      <c r="E262" s="199"/>
      <c r="F262" s="199"/>
      <c r="G262" s="199"/>
      <c r="H262" s="199"/>
      <c r="I262" s="199"/>
    </row>
    <row r="263" spans="1:15" ht="25.5" customHeight="1" x14ac:dyDescent="0.25">
      <c r="B263" s="198"/>
      <c r="C263" s="199"/>
      <c r="D263" s="199"/>
      <c r="E263" s="199"/>
      <c r="F263" s="199"/>
      <c r="G263" s="199"/>
      <c r="H263" s="199"/>
      <c r="I263" s="199"/>
    </row>
    <row r="264" spans="1:15" ht="25.5" customHeight="1" x14ac:dyDescent="0.25">
      <c r="B264" s="198"/>
      <c r="C264" s="199"/>
      <c r="D264" s="199"/>
      <c r="E264" s="199"/>
      <c r="F264" s="199"/>
      <c r="G264" s="199"/>
      <c r="H264" s="199"/>
      <c r="I264" s="199"/>
    </row>
    <row r="265" spans="1:15" ht="25.5" customHeight="1" x14ac:dyDescent="0.25">
      <c r="B265" s="198"/>
      <c r="C265" s="199"/>
      <c r="D265" s="199"/>
      <c r="E265" s="199"/>
      <c r="F265" s="199"/>
      <c r="G265" s="199"/>
      <c r="H265" s="199"/>
      <c r="I265" s="199"/>
    </row>
    <row r="266" spans="1:15" ht="25.5" customHeight="1" x14ac:dyDescent="0.25">
      <c r="B266" s="198"/>
      <c r="C266" s="199"/>
      <c r="D266" s="199"/>
      <c r="E266" s="199"/>
      <c r="F266" s="199"/>
      <c r="G266" s="199"/>
      <c r="H266" s="199"/>
      <c r="I266" s="199"/>
    </row>
    <row r="267" spans="1:15" ht="25.5" customHeight="1" x14ac:dyDescent="0.25">
      <c r="B267" s="198"/>
      <c r="C267" s="199"/>
      <c r="D267" s="199"/>
      <c r="E267" s="199"/>
      <c r="F267" s="199"/>
      <c r="G267" s="199"/>
      <c r="H267" s="199"/>
      <c r="I267" s="199"/>
    </row>
    <row r="268" spans="1:15" ht="25.5" customHeight="1" x14ac:dyDescent="0.25">
      <c r="B268" s="198"/>
      <c r="C268" s="199"/>
      <c r="D268" s="199"/>
      <c r="E268" s="199"/>
      <c r="F268" s="199"/>
      <c r="G268" s="199"/>
      <c r="H268" s="199"/>
      <c r="I268" s="199"/>
    </row>
    <row r="269" spans="1:15" ht="25.5" customHeight="1" x14ac:dyDescent="0.25">
      <c r="B269" s="198"/>
      <c r="C269" s="199"/>
      <c r="D269" s="199"/>
      <c r="E269" s="199"/>
      <c r="F269" s="199"/>
      <c r="G269" s="199"/>
      <c r="H269" s="199"/>
      <c r="I269" s="199"/>
    </row>
    <row r="270" spans="1:15" ht="25.5" customHeight="1" x14ac:dyDescent="0.25">
      <c r="B270" s="198"/>
      <c r="C270" s="199"/>
      <c r="D270" s="199"/>
      <c r="E270" s="199"/>
      <c r="F270" s="199"/>
      <c r="G270" s="199"/>
      <c r="H270" s="199"/>
      <c r="I270" s="199"/>
    </row>
    <row r="271" spans="1:15" ht="25.5" customHeight="1" x14ac:dyDescent="0.25">
      <c r="B271" s="198"/>
      <c r="C271" s="199"/>
      <c r="D271" s="199"/>
      <c r="E271" s="199"/>
      <c r="F271" s="199"/>
      <c r="G271" s="199"/>
      <c r="H271" s="199"/>
      <c r="I271" s="199"/>
    </row>
    <row r="272" spans="1:15" ht="25.5" customHeight="1" x14ac:dyDescent="0.25">
      <c r="B272" s="198"/>
      <c r="C272" s="199"/>
      <c r="D272" s="199"/>
      <c r="E272" s="199"/>
      <c r="F272" s="199"/>
      <c r="G272" s="199"/>
      <c r="H272" s="199"/>
      <c r="I272" s="199"/>
    </row>
    <row r="273" spans="2:9" ht="25.5" customHeight="1" x14ac:dyDescent="0.25">
      <c r="B273" s="198"/>
      <c r="C273" s="199"/>
      <c r="D273" s="199"/>
      <c r="E273" s="199"/>
      <c r="F273" s="199"/>
      <c r="G273" s="199"/>
      <c r="H273" s="199"/>
      <c r="I273" s="199"/>
    </row>
    <row r="274" spans="2:9" ht="25.5" customHeight="1" x14ac:dyDescent="0.25">
      <c r="B274" s="198"/>
      <c r="C274" s="199"/>
      <c r="D274" s="199"/>
      <c r="E274" s="199"/>
      <c r="F274" s="199"/>
      <c r="G274" s="199"/>
      <c r="H274" s="199"/>
      <c r="I274" s="199"/>
    </row>
    <row r="275" spans="2:9" ht="25.5" customHeight="1" x14ac:dyDescent="0.25">
      <c r="B275" s="198"/>
      <c r="C275" s="199"/>
      <c r="D275" s="199"/>
      <c r="E275" s="199"/>
      <c r="F275" s="199"/>
      <c r="G275" s="199"/>
      <c r="H275" s="199"/>
      <c r="I275" s="199"/>
    </row>
    <row r="276" spans="2:9" ht="25.5" customHeight="1" x14ac:dyDescent="0.25">
      <c r="B276" s="198"/>
      <c r="C276" s="199"/>
      <c r="D276" s="199"/>
      <c r="E276" s="199"/>
      <c r="F276" s="199"/>
      <c r="G276" s="199"/>
      <c r="H276" s="199"/>
      <c r="I276" s="199"/>
    </row>
    <row r="277" spans="2:9" ht="25.5" customHeight="1" x14ac:dyDescent="0.25">
      <c r="B277" s="198"/>
      <c r="C277" s="199"/>
      <c r="D277" s="199"/>
      <c r="E277" s="199"/>
      <c r="F277" s="199"/>
      <c r="G277" s="199"/>
      <c r="H277" s="199"/>
      <c r="I277" s="199"/>
    </row>
    <row r="278" spans="2:9" ht="25.5" customHeight="1" x14ac:dyDescent="0.25">
      <c r="B278" s="200"/>
      <c r="C278" s="201"/>
      <c r="D278" s="201"/>
      <c r="E278" s="201"/>
      <c r="F278" s="201"/>
      <c r="G278" s="201"/>
    </row>
    <row r="279" spans="2:9" ht="25.5" customHeight="1" x14ac:dyDescent="0.25">
      <c r="B279" s="200"/>
      <c r="C279" s="201"/>
      <c r="D279" s="201"/>
      <c r="E279" s="201"/>
      <c r="F279" s="201"/>
      <c r="G279" s="201"/>
    </row>
    <row r="280" spans="2:9" ht="25.5" customHeight="1" x14ac:dyDescent="0.25">
      <c r="C280" s="202"/>
      <c r="D280" s="202"/>
      <c r="E280" s="202"/>
      <c r="F280" s="203"/>
      <c r="G280" s="202"/>
      <c r="H280" s="202"/>
      <c r="I280" s="202"/>
    </row>
    <row r="281" spans="2:9" ht="25.5" customHeight="1" x14ac:dyDescent="0.25">
      <c r="C281" s="202"/>
      <c r="D281" s="202"/>
      <c r="E281" s="202"/>
      <c r="F281" s="203"/>
      <c r="G281" s="202"/>
      <c r="H281" s="202"/>
      <c r="I281" s="202"/>
    </row>
    <row r="283" spans="2:9" ht="25.5" customHeight="1" x14ac:dyDescent="0.25">
      <c r="C283" s="202"/>
      <c r="D283" s="202"/>
      <c r="E283" s="202"/>
      <c r="F283" s="203"/>
      <c r="G283" s="202"/>
      <c r="H283" s="202"/>
      <c r="I283" s="202"/>
    </row>
    <row r="284" spans="2:9" ht="25.5" customHeight="1" x14ac:dyDescent="0.25">
      <c r="C284" s="202"/>
      <c r="D284" s="202"/>
      <c r="E284" s="202"/>
      <c r="F284" s="203"/>
      <c r="G284" s="202"/>
      <c r="H284" s="202"/>
      <c r="I284" s="202"/>
    </row>
    <row r="285" spans="2:9" ht="25.5" customHeight="1" x14ac:dyDescent="0.25">
      <c r="C285" s="202"/>
      <c r="D285" s="202"/>
      <c r="E285" s="202"/>
      <c r="F285" s="203"/>
      <c r="G285" s="202"/>
      <c r="H285" s="202"/>
      <c r="I285" s="202"/>
    </row>
    <row r="286" spans="2:9" ht="25.5" customHeight="1" x14ac:dyDescent="0.25">
      <c r="C286" s="202"/>
      <c r="D286" s="202"/>
      <c r="E286" s="202"/>
      <c r="F286" s="203"/>
      <c r="G286" s="202"/>
      <c r="H286" s="202"/>
      <c r="I286" s="202"/>
    </row>
    <row r="287" spans="2:9" ht="25.5" customHeight="1" x14ac:dyDescent="0.25">
      <c r="C287" s="202"/>
      <c r="D287" s="202"/>
      <c r="E287" s="202"/>
      <c r="F287" s="203"/>
      <c r="G287" s="202"/>
      <c r="H287" s="202"/>
      <c r="I287" s="202"/>
    </row>
    <row r="288" spans="2:9" ht="25.5" customHeight="1" x14ac:dyDescent="0.25">
      <c r="C288" s="202"/>
      <c r="D288" s="202"/>
      <c r="E288" s="202"/>
      <c r="F288" s="203"/>
      <c r="G288" s="202"/>
      <c r="H288" s="202"/>
      <c r="I288" s="202"/>
    </row>
    <row r="289" spans="3:9" ht="25.5" customHeight="1" x14ac:dyDescent="0.25">
      <c r="C289" s="202"/>
      <c r="D289" s="202"/>
      <c r="E289" s="202"/>
      <c r="F289" s="203"/>
      <c r="G289" s="202"/>
      <c r="H289" s="202"/>
      <c r="I289" s="202"/>
    </row>
    <row r="290" spans="3:9" ht="25.5" customHeight="1" x14ac:dyDescent="0.25">
      <c r="C290" s="202"/>
      <c r="D290" s="202"/>
      <c r="E290" s="202"/>
      <c r="F290" s="203"/>
      <c r="G290" s="202"/>
      <c r="H290" s="202"/>
      <c r="I290" s="202"/>
    </row>
    <row r="291" spans="3:9" ht="25.5" customHeight="1" x14ac:dyDescent="0.25">
      <c r="C291" s="202"/>
      <c r="D291" s="202"/>
      <c r="E291" s="202"/>
      <c r="F291" s="203"/>
      <c r="G291" s="202"/>
      <c r="H291" s="202"/>
      <c r="I291" s="202"/>
    </row>
    <row r="292" spans="3:9" ht="25.5" customHeight="1" x14ac:dyDescent="0.25">
      <c r="C292" s="202"/>
      <c r="D292" s="202"/>
      <c r="E292" s="202"/>
      <c r="F292" s="203"/>
      <c r="G292" s="202"/>
      <c r="H292" s="202"/>
      <c r="I292" s="202"/>
    </row>
    <row r="293" spans="3:9" ht="25.5" customHeight="1" x14ac:dyDescent="0.25">
      <c r="C293" s="202"/>
      <c r="D293" s="202"/>
      <c r="E293" s="202"/>
      <c r="F293" s="203"/>
      <c r="G293" s="202"/>
      <c r="H293" s="202"/>
      <c r="I293" s="202"/>
    </row>
    <row r="294" spans="3:9" ht="25.5" customHeight="1" x14ac:dyDescent="0.25">
      <c r="C294" s="202"/>
      <c r="D294" s="202"/>
      <c r="E294" s="202"/>
      <c r="F294" s="203"/>
      <c r="G294" s="202"/>
      <c r="H294" s="202"/>
      <c r="I294" s="202"/>
    </row>
    <row r="295" spans="3:9" ht="25.5" customHeight="1" x14ac:dyDescent="0.25">
      <c r="C295" s="202"/>
      <c r="D295" s="202"/>
      <c r="E295" s="202"/>
      <c r="F295" s="203"/>
      <c r="G295" s="202"/>
      <c r="H295" s="202"/>
      <c r="I295" s="202"/>
    </row>
    <row r="296" spans="3:9" ht="25.5" customHeight="1" x14ac:dyDescent="0.25">
      <c r="C296" s="202"/>
      <c r="D296" s="202"/>
      <c r="E296" s="202"/>
      <c r="F296" s="203"/>
      <c r="G296" s="202"/>
      <c r="H296" s="202"/>
      <c r="I296" s="202"/>
    </row>
    <row r="297" spans="3:9" ht="25.5" customHeight="1" x14ac:dyDescent="0.25">
      <c r="C297" s="202"/>
      <c r="D297" s="202"/>
      <c r="E297" s="202"/>
      <c r="F297" s="203"/>
      <c r="G297" s="202"/>
      <c r="H297" s="202"/>
      <c r="I297" s="202"/>
    </row>
    <row r="298" spans="3:9" ht="25.5" customHeight="1" x14ac:dyDescent="0.25">
      <c r="C298" s="202"/>
      <c r="D298" s="202"/>
      <c r="E298" s="202"/>
      <c r="F298" s="203"/>
      <c r="G298" s="202"/>
      <c r="H298" s="202"/>
      <c r="I298" s="202"/>
    </row>
    <row r="299" spans="3:9" ht="25.5" customHeight="1" x14ac:dyDescent="0.25">
      <c r="C299" s="202"/>
      <c r="D299" s="202"/>
      <c r="E299" s="202"/>
      <c r="F299" s="203"/>
      <c r="G299" s="202"/>
      <c r="H299" s="202"/>
      <c r="I299" s="202"/>
    </row>
    <row r="300" spans="3:9" ht="25.5" customHeight="1" x14ac:dyDescent="0.25">
      <c r="C300" s="202"/>
      <c r="D300" s="202"/>
      <c r="E300" s="202"/>
      <c r="F300" s="203"/>
      <c r="G300" s="202"/>
      <c r="H300" s="202"/>
      <c r="I300" s="202"/>
    </row>
    <row r="301" spans="3:9" ht="25.5" customHeight="1" x14ac:dyDescent="0.25">
      <c r="C301" s="202"/>
      <c r="D301" s="202"/>
      <c r="E301" s="202"/>
      <c r="F301" s="203"/>
      <c r="G301" s="202"/>
      <c r="H301" s="202"/>
      <c r="I301" s="202"/>
    </row>
    <row r="302" spans="3:9" ht="25.5" customHeight="1" x14ac:dyDescent="0.25">
      <c r="C302" s="202"/>
      <c r="D302" s="202"/>
      <c r="E302" s="202"/>
      <c r="F302" s="203"/>
      <c r="G302" s="202"/>
      <c r="H302" s="202"/>
      <c r="I302" s="202"/>
    </row>
    <row r="303" spans="3:9" ht="25.5" customHeight="1" x14ac:dyDescent="0.25">
      <c r="C303" s="202"/>
      <c r="D303" s="202"/>
      <c r="E303" s="202"/>
      <c r="F303" s="203"/>
      <c r="G303" s="202"/>
      <c r="H303" s="202"/>
      <c r="I303" s="202"/>
    </row>
    <row r="304" spans="3:9" ht="25.5" customHeight="1" x14ac:dyDescent="0.25">
      <c r="C304" s="202"/>
      <c r="D304" s="202"/>
      <c r="E304" s="202"/>
      <c r="F304" s="203"/>
      <c r="G304" s="202"/>
      <c r="H304" s="202"/>
      <c r="I304" s="202"/>
    </row>
    <row r="305" spans="3:9" ht="25.5" customHeight="1" x14ac:dyDescent="0.25">
      <c r="C305" s="202"/>
      <c r="D305" s="202"/>
      <c r="E305" s="202"/>
      <c r="F305" s="203"/>
      <c r="G305" s="202"/>
      <c r="H305" s="202"/>
      <c r="I305" s="202"/>
    </row>
    <row r="306" spans="3:9" ht="25.5" customHeight="1" x14ac:dyDescent="0.25">
      <c r="C306" s="202"/>
      <c r="D306" s="202"/>
      <c r="E306" s="202"/>
      <c r="F306" s="203"/>
      <c r="G306" s="202"/>
      <c r="H306" s="202"/>
      <c r="I306" s="202"/>
    </row>
    <row r="307" spans="3:9" ht="25.5" customHeight="1" x14ac:dyDescent="0.25">
      <c r="C307" s="202"/>
      <c r="D307" s="202"/>
      <c r="E307" s="202"/>
      <c r="F307" s="203"/>
      <c r="G307" s="202"/>
      <c r="H307" s="202"/>
      <c r="I307" s="202"/>
    </row>
    <row r="308" spans="3:9" ht="25.5" customHeight="1" x14ac:dyDescent="0.25">
      <c r="C308" s="202"/>
      <c r="D308" s="202"/>
      <c r="E308" s="202"/>
      <c r="F308" s="203"/>
      <c r="G308" s="202"/>
      <c r="H308" s="202"/>
      <c r="I308" s="202"/>
    </row>
    <row r="309" spans="3:9" ht="25.5" customHeight="1" x14ac:dyDescent="0.25">
      <c r="C309" s="202"/>
      <c r="D309" s="202"/>
      <c r="E309" s="202"/>
      <c r="F309" s="203"/>
      <c r="G309" s="202"/>
      <c r="H309" s="202"/>
      <c r="I309" s="202"/>
    </row>
    <row r="310" spans="3:9" ht="25.5" customHeight="1" x14ac:dyDescent="0.25">
      <c r="C310" s="202"/>
      <c r="D310" s="202"/>
      <c r="E310" s="202"/>
      <c r="F310" s="203"/>
      <c r="G310" s="202"/>
      <c r="H310" s="202"/>
      <c r="I310" s="202"/>
    </row>
    <row r="311" spans="3:9" ht="25.5" customHeight="1" x14ac:dyDescent="0.25">
      <c r="C311" s="202"/>
      <c r="D311" s="202"/>
      <c r="E311" s="202"/>
      <c r="F311" s="203"/>
      <c r="G311" s="202"/>
      <c r="H311" s="202"/>
      <c r="I311" s="202"/>
    </row>
    <row r="312" spans="3:9" ht="25.5" customHeight="1" x14ac:dyDescent="0.25">
      <c r="C312" s="202"/>
      <c r="D312" s="202"/>
      <c r="E312" s="202"/>
      <c r="F312" s="203"/>
      <c r="G312" s="202"/>
      <c r="H312" s="202"/>
      <c r="I312" s="202"/>
    </row>
    <row r="313" spans="3:9" ht="25.5" customHeight="1" x14ac:dyDescent="0.25">
      <c r="F313" s="203"/>
    </row>
    <row r="314" spans="3:9" ht="25.5" customHeight="1" x14ac:dyDescent="0.25">
      <c r="F314" s="203"/>
    </row>
    <row r="315" spans="3:9" ht="25.5" customHeight="1" x14ac:dyDescent="0.25">
      <c r="F315" s="203"/>
    </row>
    <row r="316" spans="3:9" ht="25.5" customHeight="1" x14ac:dyDescent="0.25">
      <c r="F316" s="203"/>
    </row>
    <row r="317" spans="3:9" ht="25.5" customHeight="1" x14ac:dyDescent="0.25">
      <c r="F317" s="203"/>
    </row>
    <row r="318" spans="3:9" ht="25.5" customHeight="1" x14ac:dyDescent="0.25">
      <c r="F318" s="203"/>
    </row>
    <row r="319" spans="3:9" ht="25.5" customHeight="1" x14ac:dyDescent="0.25">
      <c r="F319" s="203"/>
    </row>
    <row r="320" spans="3:9" ht="25.5" customHeight="1" x14ac:dyDescent="0.25">
      <c r="F320" s="203"/>
    </row>
    <row r="321" spans="6:6" ht="25.5" customHeight="1" x14ac:dyDescent="0.25">
      <c r="F321" s="203"/>
    </row>
  </sheetData>
  <autoFilter ref="A1:H213" xr:uid="{00000000-0009-0000-0000-000001000000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FTES-2568</vt:lpstr>
      <vt:lpstr>FTES-68-26082569</vt:lpstr>
      <vt:lpstr>'FTES-2568'!Print_Titles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QA2</dc:creator>
  <cp:lastModifiedBy>SASITORN NAKHORNCHAI</cp:lastModifiedBy>
  <cp:lastPrinted>2025-09-03T02:16:41Z</cp:lastPrinted>
  <dcterms:created xsi:type="dcterms:W3CDTF">2023-06-21T07:07:06Z</dcterms:created>
  <dcterms:modified xsi:type="dcterms:W3CDTF">2026-10-05T05:00:01Z</dcterms:modified>
</cp:coreProperties>
</file>