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709C2906-7772-3E41-B68F-A540FA31FCBF}" xr6:coauthVersionLast="45" xr6:coauthVersionMax="45" xr10:uidLastSave="{00000000-0000-0000-0000-000000000000}"/>
  <bookViews>
    <workbookView xWindow="-110" yWindow="-110" windowWidth="19420" windowHeight="10420" activeTab="1" xr2:uid="{FB56F763-5B52-4EAA-80B7-FB5F6D04C1BB}"/>
  </bookViews>
  <sheets>
    <sheet name="template" sheetId="1" r:id="rId1"/>
    <sheet name="report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9" i="1" l="1"/>
  <c r="N18" i="1"/>
  <c r="O15" i="1"/>
  <c r="M15" i="1"/>
  <c r="K15" i="1"/>
  <c r="I15" i="1"/>
  <c r="G15" i="1"/>
  <c r="F15" i="1"/>
  <c r="E15" i="1"/>
  <c r="P14" i="1"/>
  <c r="P9" i="1"/>
  <c r="P15" i="1"/>
  <c r="N14" i="1"/>
  <c r="N13" i="1"/>
  <c r="N11" i="1"/>
  <c r="N10" i="1"/>
  <c r="N9" i="1"/>
  <c r="L14" i="1"/>
  <c r="L13" i="1"/>
  <c r="L12" i="1"/>
  <c r="L10" i="1"/>
  <c r="L9" i="1"/>
  <c r="J14" i="1"/>
  <c r="J13" i="1"/>
  <c r="J12" i="1"/>
  <c r="J11" i="1"/>
  <c r="J10" i="1"/>
  <c r="J9" i="1"/>
  <c r="H13" i="1"/>
  <c r="H12" i="1"/>
  <c r="H11" i="1"/>
  <c r="H10" i="1"/>
  <c r="H9" i="1"/>
  <c r="N15" i="1"/>
  <c r="H15" i="1"/>
  <c r="J15" i="1"/>
  <c r="L15" i="1"/>
</calcChain>
</file>

<file path=xl/sharedStrings.xml><?xml version="1.0" encoding="utf-8"?>
<sst xmlns="http://schemas.openxmlformats.org/spreadsheetml/2006/main" count="67" uniqueCount="42">
  <si>
    <t>ลำดับ</t>
  </si>
  <si>
    <t>กิจกรรม/โครงการ</t>
  </si>
  <si>
    <t xml:space="preserve">วัตถุประสงค์ : ส่งเสริมคุณลักษณะบัณฑิตตามมาตรฐานผลการเรียนรู้ตามกรอบมาตรฐานคุณวุฒิแห่งชาติ 5 ประการ
</t>
  </si>
  <si>
    <t>จำนวนคนเข้าร่วมจริง</t>
  </si>
  <si>
    <t>งบประมาณ(บาท)</t>
  </si>
  <si>
    <t>ด้านคุณธรรมจริยธรรม</t>
  </si>
  <si>
    <t>ด้านความรู้</t>
  </si>
  <si>
    <t>ทักษะทางปัญญา</t>
  </si>
  <si>
    <t>ทักษะความสัมพันธ์ระหว่างบุคคลและความรับผิดชอบ</t>
  </si>
  <si>
    <t>ทักษะการวิเคราะห์เชิงตัวเลข การสื่อสารและการใช้เทคโนโลยีสารสนเทศ</t>
  </si>
  <si>
    <t>ผู้รับผิดชอบ</t>
  </si>
  <si>
    <t>รองคณบดี</t>
  </si>
  <si>
    <t>อาจารย์</t>
  </si>
  <si>
    <t>A</t>
  </si>
  <si>
    <t>B</t>
  </si>
  <si>
    <t>C</t>
  </si>
  <si>
    <t>D</t>
  </si>
  <si>
    <t>E</t>
  </si>
  <si>
    <t>F</t>
  </si>
  <si>
    <t>(คน)</t>
  </si>
  <si>
    <t>(%)</t>
  </si>
  <si>
    <t>เป้าหมายเชิงคุณภาพ : การส่งเสริมคุณลักษณะแต่ละด้านได้สำเร็จที่ร้อยละ 70 ขึ้นไป</t>
  </si>
  <si>
    <t>ผลการดำเนินงานจริงเชิงคุณภาพ : จำนวนคนและค่าร้อยละที่บรรลุผลการเรียนรู้แต่ละด้าน</t>
  </si>
  <si>
    <t>-</t>
  </si>
  <si>
    <t>รวม/เฉลี่ย</t>
  </si>
  <si>
    <t>เป้าหมายเชิงปริมาณ จำนวนนักศึกษาชั้นปีที่ 1 (คน)</t>
  </si>
  <si>
    <t>จำนวนนักศึกษาชั้นปีที่ 1 ทั้งหมด</t>
  </si>
  <si>
    <t>ร้อยละนักศึกษาชั้นปีที่ 1 ที่เข้าร่วมโครงการในภาพรวม</t>
  </si>
  <si>
    <t>จำนวนนักศึกษาชั้นปีที่ 1 ที่เข้าร่วมโครงการทั้งหมดนับชื่อซ้ำ</t>
  </si>
  <si>
    <t>จำนวนนักศึกษาชั้นปีที่ 1 ที่เข้าร่วมโครงการทั้งหมดไม่นับชื่อซ้ำ</t>
  </si>
  <si>
    <t>ค่าเฉลี่ยจำนวนการเข้าร่วมกิจกรรมต่อนักศึกษา(กิจกรรม/คน)</t>
  </si>
  <si>
    <t>(เป้าหมายของแผนฯไม่น้อยกว่า 80%)</t>
  </si>
  <si>
    <t>(เป้าหมายของแผนฯไม่น้อยกว่า 1 กิจกรรม/คน)</t>
  </si>
  <si>
    <t xml:space="preserve">                   2.จำนวนนักศึกษาชั้นปีที่ 1 เข้าร่วมกิจกรรม/โครงการ ทุกกิจกรรมรวมกันร้อยละ 80 ขึ้นไปของจำนวนนักศึกษาชั้นปีที่ 1 ทั้งหมด</t>
  </si>
  <si>
    <t xml:space="preserve">ตัวชี้วัดวัตถุประสงค์ : 1.คะแนนเฉลี่ยคุณภาพบัณฑิตตามกรอบมาตรฐานคุณวุฒิระดับอุดมศึกษาแห่งชาติตามเป้าหมายปีการศึกษา 2562 ที่ 3.71 คะแนน จากคะแนนเต็ม 5
</t>
  </si>
  <si>
    <t>คะแนนเฉลี่ยคุณภาพบัณฑิตตามกรอบมาตรฐานคุณวุฒิระดับอุดมศึกษาแห่งชาติ(คะแนนเต็ม 5)</t>
  </si>
  <si>
    <t>(เป้าหมายของแผนฯ 3.71 คะแนนขึ้นไป)</t>
  </si>
  <si>
    <t xml:space="preserve">                                      3.ค่าเฉลี่ยจำนวนการเข้าร่วมกิจกรรมต่อนักศึกษาชั้นปีที่ 1 ที่ 1 กิจกรรม/คน ขึ้นไป</t>
  </si>
  <si>
    <t>ค่าร้อยละเฉลี่ยการส่งเสริมคุณลักษณะด้านต่างๆ : ด้านคุณธรรมฯ 100% ด้านความรู้ 89% ทักษะทางปัญญา 85.3% ทักษะความสัมพันธ์ 90.7% ทักษะการวิเคราะห์ฯ 67.9%</t>
  </si>
  <si>
    <t>(เป้าหมายของแผนฯไม่น้อยกว่า 70%)</t>
  </si>
  <si>
    <t xml:space="preserve"> </t>
  </si>
  <si>
    <r>
      <t xml:space="preserve">การรายงานผลการประเมินความสำเร็จตามตัวชี้วัดวัตถุประสงค์ของแผน และการปรับปรุงแผน ที่ประชุมกรรมการบริหารคณะครั้งที่ </t>
    </r>
    <r>
      <rPr>
        <sz val="20"/>
        <color rgb="FF000000"/>
        <rFont val="Tw Cen MT"/>
        <family val="2"/>
      </rPr>
      <t>…/2562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</si>
</sst>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.0"/>
  </numFmts>
  <fonts count="13" x14ac:knownFonts="1">
    <font>
      <sz val="11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name val="Tahoma"/>
      <family val="2"/>
      <scheme val="minor"/>
    </font>
    <font>
      <sz val="11"/>
      <color rgb="FF0070C0"/>
      <name val="Tahoma"/>
      <family val="2"/>
      <scheme val="minor"/>
    </font>
    <font>
      <b/>
      <sz val="11"/>
      <color rgb="FF00B050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rgb="FF0070C0"/>
      <name val="Tahoma"/>
      <family val="2"/>
      <scheme val="minor"/>
    </font>
    <font>
      <sz val="10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20"/>
      <color rgb="FF000000"/>
      <name val="Angsana New"/>
      <family val="1"/>
    </font>
    <font>
      <sz val="20"/>
      <color rgb="FF000000"/>
      <name val="Tw Cen MT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left" vertical="top"/>
    </xf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87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quotePrefix="1" applyBorder="1" applyAlignment="1">
      <alignment horizontal="center"/>
    </xf>
    <xf numFmtId="187" fontId="4" fillId="0" borderId="1" xfId="0" quotePrefix="1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4" xfId="0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4" xfId="0" quotePrefix="1" applyBorder="1" applyAlignment="1">
      <alignment horizontal="center"/>
    </xf>
    <xf numFmtId="187" fontId="4" fillId="0" borderId="4" xfId="0" quotePrefix="1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87" fontId="4" fillId="0" borderId="4" xfId="0" applyNumberFormat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87" fontId="7" fillId="0" borderId="8" xfId="0" applyNumberFormat="1" applyFont="1" applyBorder="1" applyAlignment="1">
      <alignment horizontal="center"/>
    </xf>
    <xf numFmtId="187" fontId="7" fillId="0" borderId="9" xfId="0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87" fontId="4" fillId="0" borderId="5" xfId="0" applyNumberFormat="1" applyFont="1" applyBorder="1" applyAlignment="1">
      <alignment horizontal="center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87" fontId="7" fillId="0" borderId="0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5" fillId="0" borderId="1" xfId="0" applyFont="1" applyBorder="1"/>
    <xf numFmtId="0" fontId="2" fillId="0" borderId="1" xfId="0" applyFont="1" applyBorder="1"/>
    <xf numFmtId="0" fontId="8" fillId="0" borderId="1" xfId="0" applyFont="1" applyBorder="1" applyAlignment="1"/>
    <xf numFmtId="9" fontId="7" fillId="0" borderId="1" xfId="0" applyNumberFormat="1" applyFont="1" applyBorder="1"/>
    <xf numFmtId="0" fontId="7" fillId="0" borderId="1" xfId="0" applyFont="1" applyBorder="1"/>
    <xf numFmtId="0" fontId="0" fillId="0" borderId="0" xfId="0" applyAlignment="1">
      <alignment horizontal="left" vertical="top" wrapText="1"/>
    </xf>
    <xf numFmtId="187" fontId="7" fillId="0" borderId="1" xfId="0" applyNumberFormat="1" applyFont="1" applyBorder="1"/>
    <xf numFmtId="0" fontId="8" fillId="0" borderId="6" xfId="0" applyFont="1" applyBorder="1" applyAlignment="1"/>
    <xf numFmtId="0" fontId="8" fillId="0" borderId="3" xfId="0" applyFont="1" applyBorder="1" applyAlignment="1"/>
    <xf numFmtId="0" fontId="9" fillId="0" borderId="2" xfId="0" applyFont="1" applyBorder="1" applyAlignment="1"/>
    <xf numFmtId="0" fontId="11" fillId="0" borderId="0" xfId="0" applyFont="1"/>
    <xf numFmtId="0" fontId="10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260350</xdr:colOff>
      <xdr:row>3</xdr:row>
      <xdr:rowOff>158750</xdr:rowOff>
    </xdr:from>
    <xdr:ext cx="10071100" cy="294176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A09AEFF-F8BD-4376-B246-A7DE9EA90B09}"/>
            </a:ext>
          </a:extLst>
        </xdr:cNvPr>
        <xdr:cNvSpPr txBox="1"/>
      </xdr:nvSpPr>
      <xdr:spPr>
        <a:xfrm>
          <a:off x="869950" y="711200"/>
          <a:ext cx="10071100" cy="29417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457200" marR="0" lvl="0" indent="-457200" algn="l" defTabSz="914400" rtl="0" eaLnBrk="1" fontAlgn="auto" latinLnBrk="0" hangingPunct="1">
            <a:lnSpc>
              <a:spcPct val="120000"/>
            </a:lnSpc>
            <a:spcBef>
              <a:spcPts val="1000"/>
            </a:spcBef>
            <a:spcAft>
              <a:spcPts val="0"/>
            </a:spcAft>
            <a:buClr>
              <a:prstClr val="black"/>
            </a:buClr>
            <a:buSzTx/>
            <a:buFont typeface="Arial" panose="020B0604020202020204" pitchFamily="34" charset="0"/>
            <a:buAutoNum type="arabicPeriod"/>
            <a:tabLst/>
            <a:defRPr/>
          </a:pP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ทุกโครงการมีผลดำเนินงานเชิงปริมาณบรรลุเป้าหมายด้วยจำนวนนักศึกษาชั้นปีที่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1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เข้าร่วมแต่ละโครงการเกินร้อยละ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80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ส่วนผลการดำเนินงานเชิงคุณภาพพบว่าเกือบทุกโครงการมีค่าร้อยละการส่งเสริมคุณลักษณะนักศึกษาตาม </a:t>
          </a:r>
          <a:r>
            <a:rPr kumimoji="0" lang="en-US" sz="1400" b="0" i="0" u="none" strike="noStrike" kern="1200" cap="all" spc="0" normalizeH="0" baseline="0" noProof="0" dirty="0" err="1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tqf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 5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ด้าน เกินร้อยละ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70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ยกเว้นโครงการ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A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ที่ค่าร้อยละการส่งเสริมให้นักศึกษามีทักษะการวิเคราะห์เชิงตัวเลขอยู่ที่ร้อยละ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65</a:t>
          </a:r>
        </a:p>
        <a:p>
          <a:pPr marL="457200" marR="0" lvl="0" indent="-457200" algn="l" defTabSz="914400" rtl="0" eaLnBrk="1" fontAlgn="auto" latinLnBrk="0" hangingPunct="1">
            <a:lnSpc>
              <a:spcPct val="120000"/>
            </a:lnSpc>
            <a:spcBef>
              <a:spcPts val="1000"/>
            </a:spcBef>
            <a:spcAft>
              <a:spcPts val="0"/>
            </a:spcAft>
            <a:buClr>
              <a:prstClr val="black"/>
            </a:buClr>
            <a:buSzTx/>
            <a:buFont typeface="Arial" panose="020B0604020202020204" pitchFamily="34" charset="0"/>
            <a:buAutoNum type="arabicPeriod"/>
            <a:tabLst/>
            <a:defRPr/>
          </a:pP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การดำเนินงานโครงการในลักษณะตามแผนนี้ต่อเนื่องมา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5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ปีการศึกษา และทำให้บรรลุตัวชี้วัดตามวัตถุประสงค์การส่งเสริมคุณลักษณะนักศึกษาตาม </a:t>
          </a:r>
          <a:r>
            <a:rPr kumimoji="0" lang="en-US" sz="1400" b="0" i="0" u="none" strike="noStrike" kern="1200" cap="all" spc="0" normalizeH="0" baseline="0" noProof="0" dirty="0" err="1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tqf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 5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ด้าน มีค่าร้อยละจำนวนนักศึกษาเข้าร่วมโครงการร้อยละ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100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มีค่าเฉลี่ยการเข้าร่วมโครงการ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/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กิจกรรมที่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2.3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กิจกรรม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/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คน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มีคะแนนประเมินผู้ใช้บัณฑิตต่อคุณลักษณะบัณฑิตตาม </a:t>
          </a:r>
          <a:r>
            <a:rPr kumimoji="0" lang="en-US" sz="1400" b="0" i="0" u="none" strike="noStrike" kern="1200" cap="all" spc="0" normalizeH="0" baseline="0" noProof="0" dirty="0" err="1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tqf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 5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ด้าน ที่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4.21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คะแนน(เป้า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3.71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)</a:t>
          </a:r>
          <a:endParaRPr kumimoji="0" lang="en-US" sz="1400" b="0" i="0" u="none" strike="noStrike" kern="1200" cap="all" spc="0" normalizeH="0" baseline="0" noProof="0" dirty="0">
            <a:ln>
              <a:noFill/>
            </a:ln>
            <a:solidFill>
              <a:prstClr val="black"/>
            </a:solidFill>
            <a:effectLst/>
            <a:uLnTx/>
            <a:uFillTx/>
            <a:latin typeface="Tw Cen MT" panose="020B0602020104020603"/>
            <a:ea typeface="+mn-ea"/>
            <a:cs typeface="+mn-cs"/>
          </a:endParaRPr>
        </a:p>
        <a:p>
          <a:pPr marL="457200" marR="0" lvl="0" indent="-457200" algn="l" defTabSz="914400" rtl="0" eaLnBrk="1" fontAlgn="auto" latinLnBrk="0" hangingPunct="1">
            <a:lnSpc>
              <a:spcPct val="120000"/>
            </a:lnSpc>
            <a:spcBef>
              <a:spcPts val="1000"/>
            </a:spcBef>
            <a:spcAft>
              <a:spcPts val="0"/>
            </a:spcAft>
            <a:buClr>
              <a:prstClr val="black"/>
            </a:buClr>
            <a:buSzTx/>
            <a:buFont typeface="Arial" panose="020B0604020202020204" pitchFamily="34" charset="0"/>
            <a:buAutoNum type="arabicPeriod"/>
            <a:tabLst/>
            <a:defRPr/>
          </a:pP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คณะกรรมการบริหารคณะเห็นสมควรให้มีการปรับปรุงแผนการดำเนินงานพัฒนากิจกรรมนักศึกษาในปีการศึกษา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2563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ดังนี้</a:t>
          </a:r>
        </a:p>
        <a:p>
          <a:pPr marL="685800" marR="0" lvl="1" indent="-228600" algn="l" defTabSz="914400" rtl="0" eaLnBrk="1" fontAlgn="auto" latinLnBrk="0" hangingPunct="1">
            <a:lnSpc>
              <a:spcPct val="120000"/>
            </a:lnSpc>
            <a:spcBef>
              <a:spcPts val="500"/>
            </a:spcBef>
            <a:spcAft>
              <a:spcPts val="0"/>
            </a:spcAft>
            <a:buClr>
              <a:prstClr val="black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ยกเลิกโครงการ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 c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เนื่องจากโครงการด้านปลูกฝังคุณธรรม ความรู้ และทักษะความสัมพันธ์มีมากแล้ว และให้เพิ่มโครงการ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G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เน้นทักษะการคิดวิเคราะห์</a:t>
          </a:r>
        </a:p>
        <a:p>
          <a:pPr marL="685800" marR="0" lvl="1" indent="-228600" algn="l" defTabSz="914400" rtl="0" eaLnBrk="1" fontAlgn="auto" latinLnBrk="0" hangingPunct="1">
            <a:lnSpc>
              <a:spcPct val="120000"/>
            </a:lnSpc>
            <a:spcBef>
              <a:spcPts val="500"/>
            </a:spcBef>
            <a:spcAft>
              <a:spcPts val="0"/>
            </a:spcAft>
            <a:buClr>
              <a:prstClr val="black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ปรับปรุงโครงการ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A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โดยเพิ่มการสอนใช้โปรแกรม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XXXX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 ตามความเห็นจากการสัมภาษณ์ศิษย์เก่า </a:t>
          </a:r>
        </a:p>
        <a:p>
          <a:pPr marL="685800" marR="0" lvl="1" indent="-228600" algn="l" defTabSz="914400" rtl="0" eaLnBrk="1" fontAlgn="auto" latinLnBrk="0" hangingPunct="1">
            <a:lnSpc>
              <a:spcPct val="120000"/>
            </a:lnSpc>
            <a:spcBef>
              <a:spcPts val="500"/>
            </a:spcBef>
            <a:spcAft>
              <a:spcPts val="0"/>
            </a:spcAft>
            <a:buClr>
              <a:prstClr val="black"/>
            </a:buClr>
            <a:buSzTx/>
            <a:buFont typeface="Arial" panose="020B0604020202020204" pitchFamily="34" charset="0"/>
            <a:buChar char="•"/>
            <a:tabLst/>
            <a:defRPr/>
          </a:pP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ปรับปรุงโครงการ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F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เพิ่มเนื้อหาทักษะการคิดวิเคราะห์แบบยุค </a:t>
          </a:r>
          <a:r>
            <a:rPr kumimoji="0" lang="en-US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+mn-cs"/>
            </a:rPr>
            <a:t>Disrupt </a:t>
          </a:r>
          <a:r>
            <a:rPr kumimoji="0" lang="th-TH" sz="1400" b="0" i="0" u="none" strike="noStrike" kern="1200" cap="all" spc="0" normalizeH="0" baseline="0" noProof="0" dirty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w Cen MT" panose="020B0602020104020603"/>
              <a:ea typeface="+mn-ea"/>
              <a:cs typeface="Cordia New" panose="020B0304020202020204" pitchFamily="34" charset="-34"/>
            </a:rPr>
            <a:t>ตามข้อแนะนำของผู้ใช้บัณฑิต</a:t>
          </a:r>
          <a:endParaRPr lang="en-US" sz="1400"/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0FA81-3970-4CDE-A782-3D7C1A3F1767}">
  <dimension ref="B1:X21"/>
  <sheetViews>
    <sheetView zoomScale="82" zoomScaleNormal="82" workbookViewId="0">
      <selection activeCell="V11" sqref="V11"/>
    </sheetView>
  </sheetViews>
  <sheetFormatPr defaultRowHeight="14.25" x14ac:dyDescent="0.15"/>
  <cols>
    <col min="1" max="1" width="8.7421875" customWidth="1"/>
    <col min="3" max="3" width="18.234375" customWidth="1"/>
    <col min="4" max="4" width="10.23828125" customWidth="1"/>
    <col min="5" max="5" width="11.11328125" customWidth="1"/>
    <col min="7" max="7" width="5.8671875" customWidth="1"/>
    <col min="8" max="9" width="6.1171875" customWidth="1"/>
    <col min="10" max="11" width="6.4921875" customWidth="1"/>
    <col min="12" max="12" width="6.7421875" customWidth="1"/>
    <col min="13" max="13" width="8.1171875" customWidth="1"/>
    <col min="14" max="15" width="8.8671875" customWidth="1"/>
    <col min="16" max="16" width="14.859375" customWidth="1"/>
    <col min="17" max="17" width="10.86328125" customWidth="1"/>
  </cols>
  <sheetData>
    <row r="1" spans="2:24" x14ac:dyDescent="0.15">
      <c r="B1" s="65" t="s">
        <v>2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</row>
    <row r="2" spans="2:24" x14ac:dyDescent="0.15">
      <c r="B2" s="67" t="s">
        <v>34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</row>
    <row r="3" spans="2:24" x14ac:dyDescent="0.15">
      <c r="B3" s="43"/>
      <c r="C3" s="1" t="s">
        <v>33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2:24" x14ac:dyDescent="0.15">
      <c r="B4" s="68" t="s">
        <v>37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</row>
    <row r="5" spans="2:24" x14ac:dyDescent="0.15">
      <c r="B5" s="1"/>
      <c r="C5" s="1"/>
      <c r="D5" s="1"/>
      <c r="E5" s="1"/>
      <c r="F5" s="1"/>
      <c r="G5" s="54" t="s">
        <v>21</v>
      </c>
      <c r="H5" s="54"/>
      <c r="I5" s="54"/>
      <c r="J5" s="54"/>
      <c r="K5" s="54"/>
      <c r="L5" s="54"/>
      <c r="M5" s="54"/>
      <c r="N5" s="54"/>
      <c r="O5" s="54"/>
      <c r="P5" s="54"/>
      <c r="Q5" s="1"/>
      <c r="R5" s="1"/>
      <c r="S5" s="1"/>
      <c r="T5" s="1"/>
      <c r="U5" s="1"/>
      <c r="V5" s="1"/>
      <c r="W5" s="1"/>
      <c r="X5" s="1"/>
    </row>
    <row r="6" spans="2:24" ht="15" thickBot="1" x14ac:dyDescent="0.2">
      <c r="B6" s="1"/>
      <c r="C6" s="1"/>
      <c r="D6" s="1"/>
      <c r="E6" s="1"/>
      <c r="F6" s="1"/>
      <c r="G6" s="55" t="s">
        <v>22</v>
      </c>
      <c r="H6" s="55"/>
      <c r="I6" s="55"/>
      <c r="J6" s="55"/>
      <c r="K6" s="55"/>
      <c r="L6" s="55"/>
      <c r="M6" s="55"/>
      <c r="N6" s="55"/>
      <c r="O6" s="55"/>
      <c r="P6" s="55"/>
      <c r="Q6" s="1"/>
      <c r="R6" s="1"/>
      <c r="S6" s="1"/>
      <c r="T6" s="1"/>
      <c r="U6" s="1"/>
      <c r="V6" s="1"/>
      <c r="W6" s="1"/>
      <c r="X6" s="1"/>
    </row>
    <row r="7" spans="2:24" ht="63.6" customHeight="1" x14ac:dyDescent="0.15">
      <c r="B7" s="72" t="s">
        <v>0</v>
      </c>
      <c r="C7" s="59" t="s">
        <v>1</v>
      </c>
      <c r="D7" s="61" t="s">
        <v>4</v>
      </c>
      <c r="E7" s="61" t="s">
        <v>25</v>
      </c>
      <c r="F7" s="61" t="s">
        <v>3</v>
      </c>
      <c r="G7" s="69" t="s">
        <v>5</v>
      </c>
      <c r="H7" s="70"/>
      <c r="I7" s="69" t="s">
        <v>6</v>
      </c>
      <c r="J7" s="70"/>
      <c r="K7" s="69" t="s">
        <v>7</v>
      </c>
      <c r="L7" s="70"/>
      <c r="M7" s="69" t="s">
        <v>8</v>
      </c>
      <c r="N7" s="70"/>
      <c r="O7" s="69" t="s">
        <v>9</v>
      </c>
      <c r="P7" s="71"/>
      <c r="Q7" s="63" t="s">
        <v>10</v>
      </c>
    </row>
    <row r="8" spans="2:24" ht="21.6" customHeight="1" thickBot="1" x14ac:dyDescent="0.2">
      <c r="B8" s="73"/>
      <c r="C8" s="60"/>
      <c r="D8" s="62"/>
      <c r="E8" s="62"/>
      <c r="F8" s="62"/>
      <c r="G8" s="30" t="s">
        <v>19</v>
      </c>
      <c r="H8" s="30" t="s">
        <v>20</v>
      </c>
      <c r="I8" s="30" t="s">
        <v>19</v>
      </c>
      <c r="J8" s="30" t="s">
        <v>20</v>
      </c>
      <c r="K8" s="30" t="s">
        <v>19</v>
      </c>
      <c r="L8" s="30" t="s">
        <v>20</v>
      </c>
      <c r="M8" s="30" t="s">
        <v>19</v>
      </c>
      <c r="N8" s="30" t="s">
        <v>20</v>
      </c>
      <c r="O8" s="30" t="s">
        <v>19</v>
      </c>
      <c r="P8" s="31" t="s">
        <v>20</v>
      </c>
      <c r="Q8" s="64"/>
    </row>
    <row r="9" spans="2:24" x14ac:dyDescent="0.15">
      <c r="B9" s="24">
        <v>1</v>
      </c>
      <c r="C9" s="24" t="s">
        <v>13</v>
      </c>
      <c r="D9" s="25">
        <v>10000</v>
      </c>
      <c r="E9" s="24">
        <v>100</v>
      </c>
      <c r="F9" s="26">
        <v>100</v>
      </c>
      <c r="G9" s="27">
        <v>100</v>
      </c>
      <c r="H9" s="28">
        <f>G9/$F9*100</f>
        <v>100</v>
      </c>
      <c r="I9" s="27">
        <v>80</v>
      </c>
      <c r="J9" s="29">
        <f t="shared" ref="J9:L14" si="0">I9/$F9*100</f>
        <v>80</v>
      </c>
      <c r="K9" s="27">
        <v>79</v>
      </c>
      <c r="L9" s="29">
        <f t="shared" si="0"/>
        <v>79</v>
      </c>
      <c r="M9" s="27">
        <v>90</v>
      </c>
      <c r="N9" s="29">
        <f t="shared" ref="N9" si="1">M9/$F9*100</f>
        <v>90</v>
      </c>
      <c r="O9" s="27">
        <v>65</v>
      </c>
      <c r="P9" s="29">
        <f t="shared" ref="P9" si="2">O9/$F9*100</f>
        <v>65</v>
      </c>
      <c r="Q9" s="3" t="s">
        <v>11</v>
      </c>
    </row>
    <row r="10" spans="2:24" x14ac:dyDescent="0.15">
      <c r="B10" s="3">
        <v>2</v>
      </c>
      <c r="C10" s="3" t="s">
        <v>14</v>
      </c>
      <c r="D10" s="4">
        <v>5000</v>
      </c>
      <c r="E10" s="3">
        <v>100</v>
      </c>
      <c r="F10" s="8">
        <v>95</v>
      </c>
      <c r="G10" s="5">
        <v>95</v>
      </c>
      <c r="H10" s="6">
        <f t="shared" ref="H10:H13" si="3">G10/$F10*100</f>
        <v>100</v>
      </c>
      <c r="I10" s="5">
        <v>90</v>
      </c>
      <c r="J10" s="7">
        <f t="shared" si="0"/>
        <v>94.73684210526315</v>
      </c>
      <c r="K10" s="5">
        <v>88</v>
      </c>
      <c r="L10" s="7">
        <f t="shared" si="0"/>
        <v>92.631578947368425</v>
      </c>
      <c r="M10" s="5">
        <v>89</v>
      </c>
      <c r="N10" s="7">
        <f t="shared" ref="N10" si="4">M10/$F10*100</f>
        <v>93.684210526315795</v>
      </c>
      <c r="O10" s="11" t="s">
        <v>23</v>
      </c>
      <c r="P10" s="10" t="s">
        <v>23</v>
      </c>
      <c r="Q10" s="3" t="s">
        <v>11</v>
      </c>
    </row>
    <row r="11" spans="2:24" x14ac:dyDescent="0.15">
      <c r="B11" s="3">
        <v>3</v>
      </c>
      <c r="C11" s="3" t="s">
        <v>15</v>
      </c>
      <c r="D11" s="4">
        <v>8000</v>
      </c>
      <c r="E11" s="3">
        <v>100</v>
      </c>
      <c r="F11" s="8">
        <v>100</v>
      </c>
      <c r="G11" s="5">
        <v>100</v>
      </c>
      <c r="H11" s="6">
        <f t="shared" si="3"/>
        <v>100</v>
      </c>
      <c r="I11" s="5">
        <v>89</v>
      </c>
      <c r="J11" s="7">
        <f t="shared" si="0"/>
        <v>89</v>
      </c>
      <c r="K11" s="9" t="s">
        <v>23</v>
      </c>
      <c r="L11" s="10" t="s">
        <v>23</v>
      </c>
      <c r="M11" s="5">
        <v>89</v>
      </c>
      <c r="N11" s="7">
        <f t="shared" ref="N11" si="5">M11/$F11*100</f>
        <v>89</v>
      </c>
      <c r="O11" s="11" t="s">
        <v>23</v>
      </c>
      <c r="P11" s="10" t="s">
        <v>23</v>
      </c>
      <c r="Q11" s="3" t="s">
        <v>11</v>
      </c>
    </row>
    <row r="12" spans="2:24" x14ac:dyDescent="0.15">
      <c r="B12" s="3">
        <v>4</v>
      </c>
      <c r="C12" s="3" t="s">
        <v>16</v>
      </c>
      <c r="D12" s="4">
        <v>12000</v>
      </c>
      <c r="E12" s="3">
        <v>100</v>
      </c>
      <c r="F12" s="8">
        <v>98</v>
      </c>
      <c r="G12" s="5">
        <v>98</v>
      </c>
      <c r="H12" s="6">
        <f t="shared" si="3"/>
        <v>100</v>
      </c>
      <c r="I12" s="5">
        <v>90</v>
      </c>
      <c r="J12" s="7">
        <f t="shared" si="0"/>
        <v>91.83673469387756</v>
      </c>
      <c r="K12" s="5">
        <v>86</v>
      </c>
      <c r="L12" s="7">
        <f t="shared" si="0"/>
        <v>87.755102040816325</v>
      </c>
      <c r="M12" s="9" t="s">
        <v>23</v>
      </c>
      <c r="N12" s="10" t="s">
        <v>23</v>
      </c>
      <c r="O12" s="11" t="s">
        <v>23</v>
      </c>
      <c r="P12" s="10" t="s">
        <v>23</v>
      </c>
      <c r="Q12" s="3" t="s">
        <v>11</v>
      </c>
    </row>
    <row r="13" spans="2:24" x14ac:dyDescent="0.15">
      <c r="B13" s="3">
        <v>5</v>
      </c>
      <c r="C13" s="3" t="s">
        <v>17</v>
      </c>
      <c r="D13" s="3">
        <v>0</v>
      </c>
      <c r="E13" s="3">
        <v>100</v>
      </c>
      <c r="F13" s="8">
        <v>89</v>
      </c>
      <c r="G13" s="5">
        <v>89</v>
      </c>
      <c r="H13" s="6">
        <f t="shared" si="3"/>
        <v>100</v>
      </c>
      <c r="I13" s="5">
        <v>79</v>
      </c>
      <c r="J13" s="7">
        <f t="shared" si="0"/>
        <v>88.764044943820224</v>
      </c>
      <c r="K13" s="5">
        <v>77</v>
      </c>
      <c r="L13" s="7">
        <f t="shared" si="0"/>
        <v>86.516853932584269</v>
      </c>
      <c r="M13" s="5">
        <v>81</v>
      </c>
      <c r="N13" s="7">
        <f t="shared" ref="N13" si="6">M13/$F13*100</f>
        <v>91.011235955056179</v>
      </c>
      <c r="O13" s="11" t="s">
        <v>23</v>
      </c>
      <c r="P13" s="10" t="s">
        <v>23</v>
      </c>
      <c r="Q13" s="3" t="s">
        <v>11</v>
      </c>
    </row>
    <row r="14" spans="2:24" ht="15" thickBot="1" x14ac:dyDescent="0.2">
      <c r="B14" s="13">
        <v>6</v>
      </c>
      <c r="C14" s="13" t="s">
        <v>18</v>
      </c>
      <c r="D14" s="13">
        <v>0</v>
      </c>
      <c r="E14" s="13">
        <v>100</v>
      </c>
      <c r="F14" s="14">
        <v>99</v>
      </c>
      <c r="G14" s="15" t="s">
        <v>23</v>
      </c>
      <c r="H14" s="16" t="s">
        <v>23</v>
      </c>
      <c r="I14" s="17">
        <v>89</v>
      </c>
      <c r="J14" s="18">
        <f t="shared" si="0"/>
        <v>89.898989898989896</v>
      </c>
      <c r="K14" s="17">
        <v>80</v>
      </c>
      <c r="L14" s="18">
        <f t="shared" si="0"/>
        <v>80.808080808080803</v>
      </c>
      <c r="M14" s="17">
        <v>89</v>
      </c>
      <c r="N14" s="18">
        <f t="shared" ref="N14" si="7">M14/$F14*100</f>
        <v>89.898989898989896</v>
      </c>
      <c r="O14" s="17">
        <v>70</v>
      </c>
      <c r="P14" s="18">
        <f t="shared" ref="P14" si="8">O14/$F14*100</f>
        <v>70.707070707070713</v>
      </c>
      <c r="Q14" s="3" t="s">
        <v>12</v>
      </c>
    </row>
    <row r="15" spans="2:24" ht="15" thickBot="1" x14ac:dyDescent="0.2">
      <c r="B15" s="56" t="s">
        <v>24</v>
      </c>
      <c r="C15" s="57"/>
      <c r="D15" s="58"/>
      <c r="E15" s="37">
        <f>SUM(E9:E14)</f>
        <v>600</v>
      </c>
      <c r="F15" s="19">
        <f>SUM(F9:F14)</f>
        <v>581</v>
      </c>
      <c r="G15" s="20">
        <f>SUM(G9:G14)</f>
        <v>482</v>
      </c>
      <c r="H15" s="21">
        <f>AVERAGE(H9:H14)</f>
        <v>100</v>
      </c>
      <c r="I15" s="20">
        <f>SUM(I9:I14)</f>
        <v>517</v>
      </c>
      <c r="J15" s="22">
        <f>AVERAGE(J9:J14)</f>
        <v>89.039435273658469</v>
      </c>
      <c r="K15" s="20">
        <f>SUM(K9:K14)</f>
        <v>410</v>
      </c>
      <c r="L15" s="22">
        <f>AVERAGE(L9:L14)</f>
        <v>85.342323145769981</v>
      </c>
      <c r="M15" s="20">
        <f>SUM(M9:M14)</f>
        <v>438</v>
      </c>
      <c r="N15" s="22">
        <f>AVERAGE(N9:N14)</f>
        <v>90.718887276072365</v>
      </c>
      <c r="O15" s="20">
        <f>SUM(O9:O14)</f>
        <v>135</v>
      </c>
      <c r="P15" s="23">
        <f>AVERAGE(P9:P14)</f>
        <v>67.853535353535364</v>
      </c>
    </row>
    <row r="16" spans="2:24" x14ac:dyDescent="0.15">
      <c r="B16" s="32"/>
      <c r="C16" s="32"/>
      <c r="D16" s="32"/>
      <c r="E16" s="32"/>
      <c r="F16" s="33"/>
      <c r="G16" s="34"/>
      <c r="H16" s="35"/>
      <c r="I16" s="34"/>
      <c r="J16" s="36"/>
      <c r="K16" s="34"/>
      <c r="L16" s="36"/>
      <c r="M16" s="34"/>
      <c r="N16" s="36"/>
      <c r="O16" s="34"/>
      <c r="P16" s="36"/>
    </row>
    <row r="17" spans="2:15" x14ac:dyDescent="0.15">
      <c r="B17" s="50" t="s">
        <v>26</v>
      </c>
      <c r="C17" s="50"/>
      <c r="D17" s="50"/>
      <c r="E17" s="50"/>
      <c r="F17" s="39">
        <v>250</v>
      </c>
    </row>
    <row r="18" spans="2:15" x14ac:dyDescent="0.15">
      <c r="B18" s="40" t="s">
        <v>29</v>
      </c>
      <c r="C18" s="12"/>
      <c r="D18" s="12"/>
      <c r="E18" s="2"/>
      <c r="F18" s="38">
        <v>250</v>
      </c>
      <c r="G18" s="51" t="s">
        <v>27</v>
      </c>
      <c r="H18" s="52"/>
      <c r="I18" s="52"/>
      <c r="J18" s="52"/>
      <c r="K18" s="52"/>
      <c r="L18" s="52"/>
      <c r="M18" s="53"/>
      <c r="N18" s="41">
        <f>F18/F17</f>
        <v>1</v>
      </c>
      <c r="O18" t="s">
        <v>31</v>
      </c>
    </row>
    <row r="19" spans="2:15" x14ac:dyDescent="0.15">
      <c r="B19" s="40" t="s">
        <v>28</v>
      </c>
      <c r="C19" s="12"/>
      <c r="D19" s="12"/>
      <c r="E19" s="2"/>
      <c r="F19" s="38">
        <v>581</v>
      </c>
      <c r="G19" s="51" t="s">
        <v>30</v>
      </c>
      <c r="H19" s="52"/>
      <c r="I19" s="52"/>
      <c r="J19" s="52"/>
      <c r="K19" s="52"/>
      <c r="L19" s="52"/>
      <c r="M19" s="53"/>
      <c r="N19" s="44">
        <f>F19/F17</f>
        <v>2.3239999999999998</v>
      </c>
      <c r="O19" t="s">
        <v>32</v>
      </c>
    </row>
    <row r="20" spans="2:15" x14ac:dyDescent="0.15">
      <c r="B20" s="47" t="s">
        <v>38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6"/>
      <c r="O20" t="s">
        <v>39</v>
      </c>
    </row>
    <row r="21" spans="2:15" ht="15" x14ac:dyDescent="0.15">
      <c r="B21" s="49" t="s">
        <v>35</v>
      </c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2">
        <v>4.21</v>
      </c>
      <c r="O21" t="s">
        <v>36</v>
      </c>
    </row>
  </sheetData>
  <mergeCells count="21">
    <mergeCell ref="Q7:Q8"/>
    <mergeCell ref="B1:X1"/>
    <mergeCell ref="B2:X2"/>
    <mergeCell ref="B4:X4"/>
    <mergeCell ref="G7:H7"/>
    <mergeCell ref="I7:J7"/>
    <mergeCell ref="K7:L7"/>
    <mergeCell ref="M7:N7"/>
    <mergeCell ref="O7:P7"/>
    <mergeCell ref="B7:B8"/>
    <mergeCell ref="B21:M21"/>
    <mergeCell ref="B17:E17"/>
    <mergeCell ref="G18:M18"/>
    <mergeCell ref="G19:M19"/>
    <mergeCell ref="G5:P5"/>
    <mergeCell ref="G6:P6"/>
    <mergeCell ref="B15:D15"/>
    <mergeCell ref="C7:C8"/>
    <mergeCell ref="D7:D8"/>
    <mergeCell ref="E7:E8"/>
    <mergeCell ref="F7:F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30D40-2F24-4969-92BB-8BAFFB4B1328}">
  <dimension ref="A1:B3"/>
  <sheetViews>
    <sheetView tabSelected="1" workbookViewId="0">
      <selection activeCell="B3" sqref="B3"/>
    </sheetView>
  </sheetViews>
  <sheetFormatPr defaultRowHeight="14.25" x14ac:dyDescent="0.15"/>
  <sheetData>
    <row r="1" spans="1:2" x14ac:dyDescent="0.15">
      <c r="A1" t="s">
        <v>40</v>
      </c>
    </row>
    <row r="3" spans="1:2" ht="29.25" x14ac:dyDescent="0.55000000000000004">
      <c r="B3" s="48" t="s">
        <v>41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template</vt:lpstr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2020-03-01T02:24:34Z</dcterms:created>
  <dcterms:modified xsi:type="dcterms:W3CDTF">2020-03-06T11:02:33Z</dcterms:modified>
</cp:coreProperties>
</file>