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[QA] 64\[2] ระดับคณะ\[1.1] เอกสารระดับคณะวิชา\"/>
    </mc:Choice>
  </mc:AlternateContent>
  <xr:revisionPtr revIDLastSave="0" documentId="13_ncr:1_{D4EBDE26-799B-4521-AFC1-ABA7E4560C2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5.1วิเคราะห์ความคุ้มค่าหลักสูตร" sheetId="6" r:id="rId1"/>
    <sheet name="ตัวอย่างข้อมูลงบประมาณ" sheetId="5" r:id="rId2"/>
    <sheet name="5.1สัดส่วนค่าใช้จ่ายการพัฒนา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4" i="6" l="1"/>
  <c r="D13" i="6"/>
  <c r="E13" i="6" s="1"/>
  <c r="D12" i="6"/>
  <c r="D19" i="6" s="1"/>
  <c r="E19" i="6" s="1"/>
  <c r="F19" i="6" s="1"/>
  <c r="D11" i="6"/>
  <c r="D18" i="6" s="1"/>
  <c r="E18" i="6" s="1"/>
  <c r="F18" i="6" s="1"/>
  <c r="E12" i="6" l="1"/>
  <c r="D20" i="6"/>
  <c r="E20" i="6" s="1"/>
  <c r="F20" i="6" s="1"/>
  <c r="E11" i="6"/>
  <c r="F18" i="3" l="1"/>
  <c r="F17" i="3"/>
  <c r="F16" i="3"/>
  <c r="E15" i="3"/>
  <c r="C15" i="3"/>
  <c r="D16" i="3" s="1"/>
  <c r="D10" i="3"/>
  <c r="D9" i="3"/>
  <c r="D17" i="3" l="1"/>
  <c r="F15" i="3"/>
  <c r="D18" i="3"/>
  <c r="D15" i="3" l="1"/>
</calcChain>
</file>

<file path=xl/sharedStrings.xml><?xml version="1.0" encoding="utf-8"?>
<sst xmlns="http://schemas.openxmlformats.org/spreadsheetml/2006/main" count="71" uniqueCount="60">
  <si>
    <t>หลักสูตร</t>
  </si>
  <si>
    <t>(ค่าเล่าเรียน+ค่าบำรุง)(บาท)</t>
  </si>
  <si>
    <t>(ต่ำกว่า) (บาท)</t>
  </si>
  <si>
    <t>(4) = (3)/(1)x100</t>
  </si>
  <si>
    <t>(1)</t>
  </si>
  <si>
    <t>(2)</t>
  </si>
  <si>
    <t>(6)</t>
  </si>
  <si>
    <t>(บาท)</t>
  </si>
  <si>
    <r>
      <t>จำนวนนักศึกษาเทียบเท่าจริง(คน)</t>
    </r>
    <r>
      <rPr>
        <vertAlign val="superscript"/>
        <sz val="11"/>
        <color theme="1"/>
        <rFont val="Calibri"/>
        <family val="2"/>
        <scheme val="minor"/>
      </rPr>
      <t>(b)</t>
    </r>
  </si>
  <si>
    <t xml:space="preserve"> </t>
  </si>
  <si>
    <t>คณะ</t>
  </si>
  <si>
    <t>จำนวนหลักสูตร</t>
  </si>
  <si>
    <t>จำนวนหลักสูตรที่คุ้มทุน</t>
  </si>
  <si>
    <t>ค่าร้อยละจำนวนหลักสูตรที่คุ้มทุน</t>
  </si>
  <si>
    <t>ความคุ้มทุน</t>
  </si>
  <si>
    <t>กรอกข้อมูลลงในช่องสีเหลือง แล้วโปรแกรมจะคำนวณผลให้ในช่องสีฟ้า</t>
  </si>
  <si>
    <t xml:space="preserve">        ร้อยละรายได้สูงกว่ารายจ่าย        เทียบรายได้ต่อหัว</t>
  </si>
  <si>
    <t>รายได้สูงกว่ารายจ่าย ต่อหัว</t>
  </si>
  <si>
    <t>ประสิทธิภาพการบริหารทางการเงิน</t>
  </si>
  <si>
    <t>และสามารถสร้างรายได้ส่วนที่เกินจากต้นทุนทางตรง เพียงพอที่จะชดเชยต้นทุนทางอ้อม(รายจ่ายอ้อม)</t>
  </si>
  <si>
    <r>
      <t>วัดประสิทธิภาพการบริหารทางการเงินของหลักสูตรผ่านการวิเคราะห์ข้อมูลทางการเงินที่ประกอบด้วย</t>
    </r>
    <r>
      <rPr>
        <b/>
        <sz val="11"/>
        <color rgb="FFFF0000"/>
        <rFont val="Calibri"/>
        <family val="2"/>
        <scheme val="minor"/>
      </rPr>
      <t>ต้นทุนต่อหน่วย</t>
    </r>
    <r>
      <rPr>
        <b/>
        <sz val="11"/>
        <color theme="1"/>
        <rFont val="Calibri"/>
        <family val="2"/>
        <scheme val="minor"/>
      </rPr>
      <t>ของแต่ละหลักสูตร ที่คำนวณแบบต้นทุนเต็ม(รายจ่ายต่อหัว)</t>
    </r>
  </si>
  <si>
    <t>สัดส่วนค่าใช้จ่าย</t>
  </si>
  <si>
    <t>แสดงสัดส่วนเพื่อพัฒนานักศึกษา อาจารย์ บุคลากรและการจัดการเรียนการสอนอย่างต่อเนื่อง ตามหลักประสิทธิผลที่พิจารณาผลลัพธ์ที่เกิดจากการดำเนินงาน</t>
  </si>
  <si>
    <t>ตามแผนปฏิบัติการ</t>
  </si>
  <si>
    <t>งบประมาณรายจ่ายประจำ</t>
  </si>
  <si>
    <t>งบโครงการพัฒนา</t>
  </si>
  <si>
    <t>ประเภทงบ</t>
  </si>
  <si>
    <t>จำนวน(บาท)</t>
  </si>
  <si>
    <t>ร้อยละ</t>
  </si>
  <si>
    <t>สัดส่วนงบประมาณ</t>
  </si>
  <si>
    <t>สัดส่วนค่าใช้จ่ายเพื่อการพัฒนาต่างๆ</t>
  </si>
  <si>
    <t>งบโครงการพัฒนานักศึกษา</t>
  </si>
  <si>
    <t>งบโครงการพัฒนาบุคลากร</t>
  </si>
  <si>
    <t>งบโครงการพัฒนาการเรียนการสอน</t>
  </si>
  <si>
    <t>จำนวนอนุมัติ(บาท)</t>
  </si>
  <si>
    <t>จำนวนใช้จริง(บาท)</t>
  </si>
  <si>
    <r>
      <t>งบโครงการพัฒนา</t>
    </r>
    <r>
      <rPr>
        <b/>
        <vertAlign val="superscript"/>
        <sz val="11"/>
        <color theme="1"/>
        <rFont val="Calibri"/>
        <family val="2"/>
        <scheme val="minor"/>
      </rPr>
      <t>(b)</t>
    </r>
  </si>
  <si>
    <r>
      <t>งบประมาณประจำปีที่ได้รับการอนุมัติ</t>
    </r>
    <r>
      <rPr>
        <vertAlign val="superscript"/>
        <sz val="11"/>
        <color theme="1"/>
        <rFont val="Calibri"/>
        <family val="2"/>
        <scheme val="minor"/>
      </rPr>
      <t>(a)</t>
    </r>
  </si>
  <si>
    <t>หมายเหตุ(a) งบประมาณประจำปีที่ได้รับการอนุมัติ หมายถึงงบประมาณประจำปีการศึกษาของคณะที่ได้รับอนุมัติจากสำนักงบประมาณแบ่งเป็น งบประมาณรายจ่ายประจำ และงบประมาณโครงการ</t>
  </si>
  <si>
    <t>หมายเหตุ(b) งบโครงการพัฒนา หมายถึงงบประมาณประจำปีการศึกษาของคณะที่ได้รับอนุมัติจากสำนักงบประมาณในส่วนงบประมาณโครงการ ให้แบ่งเป็น 3 กลุ่มคือ</t>
  </si>
  <si>
    <t>งบโครงการพัฒนานักศึกษา งบโครงการพัฒนาบุคลากร และงบโครงการพัฒนาการเรียนการสอน</t>
  </si>
  <si>
    <t>ตัวบ่งชี้ ที่ 5.1 การบริหารของคณะเพื่อการกำกับติดตามผลลัพธ์ตามพันธกิจ กลุ่มสถาบัน และเอกลักษณ์ของคณะ</t>
  </si>
  <si>
    <t>เกณฑ์ข้อ 2. ดำเนินการวิเคาระห์ข้อมูลทางการเงินที่ประกอบไปด้วยต้นทุนต่อหน่วยในแต่ละหลักสูตร สัดส่วนค่าจ่ายเพื่อการพัฒนานักศึกษา อาจารย์ บุคลากร การจัดการเรียนการสอนอย่างต่อเนื่อง</t>
  </si>
  <si>
    <t>เพื่อวิเคราะห์ความคุ้มค่าของการบริหารหลักสูตร ประสิทธิภาพ ประสิทธิผลในการผลิตบัณฑิติและโอกาสในการแข่งขัน</t>
  </si>
  <si>
    <t>จุดคุ้มทุน(จำนวนนักศึกษาเทียบเท่า(คน))</t>
  </si>
  <si>
    <t>หลักสูตร ก</t>
  </si>
  <si>
    <t>หลักสูตร ข</t>
  </si>
  <si>
    <t>หลักสูตร ค</t>
  </si>
  <si>
    <t>คณะ ก</t>
  </si>
  <si>
    <t>(5)</t>
  </si>
  <si>
    <t>(7) = (3)+((6)/(5))</t>
  </si>
  <si>
    <t>(8) = (6)/(7)</t>
  </si>
  <si>
    <t>(5) &gt; (8)</t>
  </si>
  <si>
    <t>รายได้หักรายจ่ายทางตรง ต่อหัว</t>
  </si>
  <si>
    <r>
      <t>รายจ่ายอ้อมตามFTES</t>
    </r>
    <r>
      <rPr>
        <vertAlign val="superscript"/>
        <sz val="18"/>
        <color theme="1"/>
        <rFont val="Cordia New"/>
        <family val="2"/>
      </rPr>
      <t>(b)</t>
    </r>
  </si>
  <si>
    <t>(3) = (1) – (2)</t>
  </si>
  <si>
    <t xml:space="preserve">หมายเหตุ (a) ข้อมูลจากคู่มือการศึกษา มหาวิทยาลัยรังสิต ปีการศึกษา 2564 </t>
  </si>
  <si>
    <t>หมายเหตุ (b) ข้อมูลจากรายงานการวิเคราะห์ต้นทุนต่อหน่วย ประจำปีการศึกษา 2564 สำนักงานงบประมาณ</t>
  </si>
  <si>
    <r>
      <t>รายจ่ายต่อหัวตลอดหลักสูตร</t>
    </r>
    <r>
      <rPr>
        <vertAlign val="superscript"/>
        <sz val="18"/>
        <color rgb="FF000000"/>
        <rFont val="Cordia New"/>
        <family val="2"/>
      </rPr>
      <t xml:space="preserve"> (b)</t>
    </r>
  </si>
  <si>
    <r>
      <t>รายได้ต่อหัวตลอดหลักสูตร</t>
    </r>
    <r>
      <rPr>
        <vertAlign val="superscript"/>
        <sz val="16"/>
        <color rgb="FF000000"/>
        <rFont val="Cordia New"/>
        <family val="2"/>
      </rPr>
      <t>(a)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</si>
</sst>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0.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rgb="FF000000"/>
      <name val="Cordia New"/>
      <family val="2"/>
    </font>
    <font>
      <vertAlign val="superscript"/>
      <sz val="16"/>
      <color rgb="FF000000"/>
      <name val="Cordia New"/>
      <family val="2"/>
    </font>
    <font>
      <vertAlign val="superscript"/>
      <sz val="18"/>
      <color rgb="FF000000"/>
      <name val="Cordia New"/>
      <family val="2"/>
    </font>
    <font>
      <vertAlign val="superscript"/>
      <sz val="18"/>
      <color theme="1"/>
      <name val="Cordia New"/>
      <family val="2"/>
    </font>
    <font>
      <vertAlign val="superscript"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164" fontId="0" fillId="0" borderId="0" xfId="0" applyNumberFormat="1"/>
    <xf numFmtId="0" fontId="0" fillId="2" borderId="6" xfId="0" applyFill="1" applyBorder="1" applyAlignment="1">
      <alignment horizontal="center"/>
    </xf>
    <xf numFmtId="0" fontId="0" fillId="2" borderId="7" xfId="0" applyFill="1" applyBorder="1"/>
    <xf numFmtId="0" fontId="0" fillId="2" borderId="7" xfId="0" applyFill="1" applyBorder="1" applyAlignment="1">
      <alignment horizontal="center"/>
    </xf>
    <xf numFmtId="0" fontId="0" fillId="2" borderId="7" xfId="0" quotePrefix="1" applyFill="1" applyBorder="1" applyAlignment="1">
      <alignment horizontal="center"/>
    </xf>
    <xf numFmtId="0" fontId="0" fillId="0" borderId="5" xfId="0" applyBorder="1"/>
    <xf numFmtId="0" fontId="0" fillId="4" borderId="0" xfId="0" applyFill="1"/>
    <xf numFmtId="0" fontId="0" fillId="3" borderId="5" xfId="0" applyFill="1" applyBorder="1" applyAlignment="1">
      <alignment horizontal="center"/>
    </xf>
    <xf numFmtId="4" fontId="0" fillId="3" borderId="5" xfId="0" applyNumberFormat="1" applyFill="1" applyBorder="1" applyAlignment="1">
      <alignment horizontal="center"/>
    </xf>
    <xf numFmtId="0" fontId="0" fillId="0" borderId="5" xfId="0" applyBorder="1" applyAlignment="1">
      <alignment horizontal="center"/>
    </xf>
    <xf numFmtId="3" fontId="0" fillId="3" borderId="5" xfId="0" applyNumberForma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quotePrefix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vertical="top" wrapText="1"/>
    </xf>
    <xf numFmtId="4" fontId="0" fillId="5" borderId="5" xfId="0" applyNumberFormat="1" applyFill="1" applyBorder="1" applyAlignment="1">
      <alignment horizontal="center"/>
    </xf>
    <xf numFmtId="2" fontId="0" fillId="5" borderId="5" xfId="0" applyNumberForma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165" fontId="0" fillId="5" borderId="5" xfId="0" applyNumberFormat="1" applyFill="1" applyBorder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0" fillId="6" borderId="5" xfId="0" applyFill="1" applyBorder="1"/>
    <xf numFmtId="164" fontId="0" fillId="3" borderId="5" xfId="1" applyFont="1" applyFill="1" applyBorder="1"/>
    <xf numFmtId="164" fontId="0" fillId="6" borderId="5" xfId="1" applyFont="1" applyFill="1" applyBorder="1"/>
    <xf numFmtId="2" fontId="0" fillId="6" borderId="5" xfId="0" applyNumberFormat="1" applyFill="1" applyBorder="1"/>
    <xf numFmtId="164" fontId="8" fillId="6" borderId="5" xfId="1" applyFont="1" applyFill="1" applyBorder="1"/>
    <xf numFmtId="2" fontId="8" fillId="6" borderId="5" xfId="0" applyNumberFormat="1" applyFont="1" applyFill="1" applyBorder="1"/>
    <xf numFmtId="0" fontId="8" fillId="0" borderId="5" xfId="0" applyFont="1" applyBorder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1904999</xdr:colOff>
      <xdr:row>6</xdr:row>
      <xdr:rowOff>123824</xdr:rowOff>
    </xdr:from>
    <xdr:to>
      <xdr:col>7</xdr:col>
      <xdr:colOff>495300</xdr:colOff>
      <xdr:row>10</xdr:row>
      <xdr:rowOff>107950</xdr:rowOff>
    </xdr:to>
    <xdr:sp macro="" textlink="">
      <xdr:nvSpPr>
        <xdr:cNvPr id="2" name="Left Arrow Callout 1">
          <a:extLst>
            <a:ext uri="{FF2B5EF4-FFF2-40B4-BE49-F238E27FC236}">
              <a16:creationId xmlns:a16="http://schemas.microsoft.com/office/drawing/2014/main" id="{83857A60-089E-48B3-A524-CF2CDC622EE7}"/>
            </a:ext>
          </a:extLst>
        </xdr:cNvPr>
        <xdr:cNvSpPr/>
      </xdr:nvSpPr>
      <xdr:spPr>
        <a:xfrm>
          <a:off x="10020299" y="1279524"/>
          <a:ext cx="2667001" cy="1501776"/>
        </a:xfrm>
        <a:prstGeom prst="leftArrowCallout">
          <a:avLst>
            <a:gd name="adj1" fmla="val 1080"/>
            <a:gd name="adj2" fmla="val 540"/>
            <a:gd name="adj3" fmla="val 25000"/>
            <a:gd name="adj4" fmla="val 89565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ค่ารายได้สูงกว่ารายจ่ายต่อหัว ใช้อธิบายว่าหลักสูตรมีผลประกอบการต่อนักศึกษา1คนเป็นบวกเท่าไร</a:t>
          </a:r>
        </a:p>
        <a:p>
          <a:pPr algn="l"/>
          <a:endParaRPr lang="th-TH" sz="1100"/>
        </a:p>
        <a:p>
          <a:pPr algn="l"/>
          <a:r>
            <a:rPr lang="th-TH" sz="1100"/>
            <a:t>ค่าร้อยละรายได้สูงกว่ารายจ่ายเทียบรายได้ต่อหัว ใช้อธิบายว่าผลประกอบการต่อนักศึกษา1คนคิดเป็นสัดส่วนเท่าใดจากรายรับ</a:t>
          </a:r>
          <a:r>
            <a:rPr lang="th-TH" sz="1100" baseline="0"/>
            <a:t> 1 คน</a:t>
          </a:r>
          <a:endParaRPr lang="en-US" sz="1100"/>
        </a:p>
      </xdr:txBody>
    </xdr:sp>
    <xdr:clientData/>
  </xdr:twoCellAnchor>
  <xdr:twoCellAnchor>
    <xdr:from>
      <xdr:col>5</xdr:col>
      <xdr:colOff>800100</xdr:colOff>
      <xdr:row>15</xdr:row>
      <xdr:rowOff>0</xdr:rowOff>
    </xdr:from>
    <xdr:to>
      <xdr:col>10</xdr:col>
      <xdr:colOff>171450</xdr:colOff>
      <xdr:row>18</xdr:row>
      <xdr:rowOff>15875</xdr:rowOff>
    </xdr:to>
    <xdr:sp macro="" textlink="">
      <xdr:nvSpPr>
        <xdr:cNvPr id="3" name="Left Arrow Callout 2">
          <a:extLst>
            <a:ext uri="{FF2B5EF4-FFF2-40B4-BE49-F238E27FC236}">
              <a16:creationId xmlns:a16="http://schemas.microsoft.com/office/drawing/2014/main" id="{AF4309CD-1B0C-402E-9013-9A44EB28FA44}"/>
            </a:ext>
          </a:extLst>
        </xdr:cNvPr>
        <xdr:cNvSpPr/>
      </xdr:nvSpPr>
      <xdr:spPr>
        <a:xfrm>
          <a:off x="11277600" y="3594100"/>
          <a:ext cx="2914650" cy="784225"/>
        </a:xfrm>
        <a:prstGeom prst="leftArrowCallout">
          <a:avLst>
            <a:gd name="adj1" fmla="val 1080"/>
            <a:gd name="adj2" fmla="val 540"/>
            <a:gd name="adj3" fmla="val 25000"/>
            <a:gd name="adj4" fmla="val 89565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ความคุ้มทุน ใช้อธิบายว่าหลักสูตรมีผลประกอบการที่คุ้มทุนจากการที่มีจำนวนนักศึกษาเทียบเท่าจริงมากกว่าจำนวนนักศึกษาขั้นต่ำ ณ จุดคุ้มทุน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196850</xdr:colOff>
      <xdr:row>14</xdr:row>
      <xdr:rowOff>62137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1E7735D2-2D72-443E-A3D0-DF806D944A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731250" cy="26402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368300</xdr:colOff>
      <xdr:row>10</xdr:row>
      <xdr:rowOff>82550</xdr:rowOff>
    </xdr:from>
    <xdr:to>
      <xdr:col>16</xdr:col>
      <xdr:colOff>76200</xdr:colOff>
      <xdr:row>19</xdr:row>
      <xdr:rowOff>106256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6C674F2C-86AF-4692-9E9A-24C2293A3511}"/>
            </a:ext>
          </a:extLst>
        </xdr:cNvPr>
        <xdr:cNvGrpSpPr/>
      </xdr:nvGrpSpPr>
      <xdr:grpSpPr>
        <a:xfrm>
          <a:off x="977900" y="1924050"/>
          <a:ext cx="8851900" cy="1681056"/>
          <a:chOff x="1784350" y="1346200"/>
          <a:chExt cx="8851900" cy="1681056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F22EE9A3-0E0C-4CBB-A222-6EC533FD0F69}"/>
              </a:ext>
            </a:extLst>
          </xdr:cNvPr>
          <xdr:cNvSpPr/>
        </xdr:nvSpPr>
        <xdr:spPr>
          <a:xfrm>
            <a:off x="8712200" y="1371600"/>
            <a:ext cx="1924050" cy="488950"/>
          </a:xfrm>
          <a:prstGeom prst="rect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4" name="Arrow: Right 3">
            <a:extLst>
              <a:ext uri="{FF2B5EF4-FFF2-40B4-BE49-F238E27FC236}">
                <a16:creationId xmlns:a16="http://schemas.microsoft.com/office/drawing/2014/main" id="{94014800-C20E-441C-B663-2698A158D691}"/>
              </a:ext>
            </a:extLst>
          </xdr:cNvPr>
          <xdr:cNvSpPr/>
        </xdr:nvSpPr>
        <xdr:spPr>
          <a:xfrm rot="10800000">
            <a:off x="9429750" y="1371600"/>
            <a:ext cx="978408" cy="484632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D470DCA4-7E54-4646-9D70-D6B0E620AE08}"/>
              </a:ext>
            </a:extLst>
          </xdr:cNvPr>
          <xdr:cNvSpPr/>
        </xdr:nvSpPr>
        <xdr:spPr>
          <a:xfrm>
            <a:off x="4006850" y="1377950"/>
            <a:ext cx="577850" cy="1403350"/>
          </a:xfrm>
          <a:prstGeom prst="rect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Arrow: Right 5">
            <a:extLst>
              <a:ext uri="{FF2B5EF4-FFF2-40B4-BE49-F238E27FC236}">
                <a16:creationId xmlns:a16="http://schemas.microsoft.com/office/drawing/2014/main" id="{6B9977F2-C81A-4A38-8F8D-394867C740E6}"/>
              </a:ext>
            </a:extLst>
          </xdr:cNvPr>
          <xdr:cNvSpPr/>
        </xdr:nvSpPr>
        <xdr:spPr>
          <a:xfrm rot="16200000">
            <a:off x="3909060" y="1939290"/>
            <a:ext cx="831088" cy="484632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id="{205B82CB-FDD6-4EB9-AEC3-4B2E1562025E}"/>
              </a:ext>
            </a:extLst>
          </xdr:cNvPr>
          <xdr:cNvSpPr/>
        </xdr:nvSpPr>
        <xdr:spPr>
          <a:xfrm>
            <a:off x="7213600" y="1346200"/>
            <a:ext cx="869950" cy="1403350"/>
          </a:xfrm>
          <a:prstGeom prst="rect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2" name="Arrow: Right 11">
            <a:extLst>
              <a:ext uri="{FF2B5EF4-FFF2-40B4-BE49-F238E27FC236}">
                <a16:creationId xmlns:a16="http://schemas.microsoft.com/office/drawing/2014/main" id="{A1653D62-C5C4-4E6D-A988-0A8EA2C4FA10}"/>
              </a:ext>
            </a:extLst>
          </xdr:cNvPr>
          <xdr:cNvSpPr/>
        </xdr:nvSpPr>
        <xdr:spPr>
          <a:xfrm rot="16200000">
            <a:off x="7226304" y="1930398"/>
            <a:ext cx="780288" cy="489715"/>
          </a:xfrm>
          <a:prstGeom prst="rightArrow">
            <a:avLst>
              <a:gd name="adj1" fmla="val 50000"/>
              <a:gd name="adj2" fmla="val 49130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3" name="TextBox 12">
            <a:extLst>
              <a:ext uri="{FF2B5EF4-FFF2-40B4-BE49-F238E27FC236}">
                <a16:creationId xmlns:a16="http://schemas.microsoft.com/office/drawing/2014/main" id="{8B94AE94-45A5-4A29-9E97-8862C0D3E9A9}"/>
              </a:ext>
            </a:extLst>
          </xdr:cNvPr>
          <xdr:cNvSpPr txBox="1"/>
        </xdr:nvSpPr>
        <xdr:spPr>
          <a:xfrm>
            <a:off x="9391650" y="1835150"/>
            <a:ext cx="1044517" cy="27135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th-TH" sz="1100" b="1">
                <a:solidFill>
                  <a:srgbClr val="FF0000"/>
                </a:solidFill>
              </a:rPr>
              <a:t>รายจ่ายต่อหัว</a:t>
            </a:r>
            <a:endParaRPr lang="en-US" sz="1100" b="1">
              <a:solidFill>
                <a:srgbClr val="FF0000"/>
              </a:solidFill>
            </a:endParaRPr>
          </a:p>
        </xdr:txBody>
      </xdr:sp>
      <xdr:sp macro="" textlink="">
        <xdr:nvSpPr>
          <xdr:cNvPr id="14" name="TextBox 13">
            <a:extLst>
              <a:ext uri="{FF2B5EF4-FFF2-40B4-BE49-F238E27FC236}">
                <a16:creationId xmlns:a16="http://schemas.microsoft.com/office/drawing/2014/main" id="{4A243369-705B-4F45-8456-D703715AFB6E}"/>
              </a:ext>
            </a:extLst>
          </xdr:cNvPr>
          <xdr:cNvSpPr txBox="1"/>
        </xdr:nvSpPr>
        <xdr:spPr>
          <a:xfrm>
            <a:off x="6877050" y="2755900"/>
            <a:ext cx="1758950" cy="27135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th-TH" sz="1100" b="1">
                <a:solidFill>
                  <a:srgbClr val="FF0000"/>
                </a:solidFill>
              </a:rPr>
              <a:t>รายจ่ายอ้อมตาม</a:t>
            </a:r>
            <a:r>
              <a:rPr lang="th-TH" sz="1100" b="1" baseline="0">
                <a:solidFill>
                  <a:srgbClr val="FF0000"/>
                </a:solidFill>
              </a:rPr>
              <a:t> </a:t>
            </a:r>
            <a:r>
              <a:rPr lang="en-US" sz="1100" b="1" baseline="0">
                <a:solidFill>
                  <a:srgbClr val="FF0000"/>
                </a:solidFill>
              </a:rPr>
              <a:t>FTES</a:t>
            </a:r>
            <a:endParaRPr lang="en-US" sz="1100" b="1">
              <a:solidFill>
                <a:srgbClr val="FF0000"/>
              </a:solidFill>
            </a:endParaRPr>
          </a:p>
        </xdr:txBody>
      </xdr:sp>
      <xdr:sp macro="" textlink="">
        <xdr:nvSpPr>
          <xdr:cNvPr id="15" name="TextBox 14">
            <a:extLst>
              <a:ext uri="{FF2B5EF4-FFF2-40B4-BE49-F238E27FC236}">
                <a16:creationId xmlns:a16="http://schemas.microsoft.com/office/drawing/2014/main" id="{099E880E-476C-4F03-A809-87EE00D6DCAC}"/>
              </a:ext>
            </a:extLst>
          </xdr:cNvPr>
          <xdr:cNvSpPr txBox="1"/>
        </xdr:nvSpPr>
        <xdr:spPr>
          <a:xfrm>
            <a:off x="1784350" y="2051050"/>
            <a:ext cx="2400300" cy="27135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th-TH" sz="1100" b="1">
                <a:solidFill>
                  <a:srgbClr val="FF0000"/>
                </a:solidFill>
              </a:rPr>
              <a:t>จำนวนนักศึกษาเทียบเท่าจริง(คน</a:t>
            </a:r>
            <a:r>
              <a:rPr lang="en-US" sz="1100" b="1">
                <a:solidFill>
                  <a:srgbClr val="FF0000"/>
                </a:solidFill>
              </a:rPr>
              <a:t>)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1E3AF-3AAC-46A3-8601-0CDAE29C963A}">
  <sheetPr>
    <tabColor rgb="FFFF0000"/>
  </sheetPr>
  <dimension ref="A1:F25"/>
  <sheetViews>
    <sheetView tabSelected="1" topLeftCell="A8" zoomScaleNormal="100" workbookViewId="0">
      <selection activeCell="D18" sqref="D18"/>
    </sheetView>
  </sheetViews>
  <sheetFormatPr defaultRowHeight="14.5" x14ac:dyDescent="0.35"/>
  <cols>
    <col min="1" max="1" width="29" customWidth="1"/>
    <col min="2" max="2" width="30.1796875" customWidth="1"/>
    <col min="3" max="3" width="22.54296875" customWidth="1"/>
    <col min="4" max="4" width="34.453125" customWidth="1"/>
    <col min="5" max="5" width="33.81640625" customWidth="1"/>
    <col min="6" max="6" width="15.81640625" customWidth="1"/>
  </cols>
  <sheetData>
    <row r="1" spans="1:6" x14ac:dyDescent="0.35">
      <c r="A1" s="31" t="s">
        <v>41</v>
      </c>
    </row>
    <row r="2" spans="1:6" x14ac:dyDescent="0.35">
      <c r="A2" s="31" t="s">
        <v>42</v>
      </c>
    </row>
    <row r="3" spans="1:6" x14ac:dyDescent="0.35">
      <c r="A3" s="31" t="s">
        <v>43</v>
      </c>
    </row>
    <row r="4" spans="1:6" ht="18.5" x14ac:dyDescent="0.45">
      <c r="A4" s="22" t="s">
        <v>18</v>
      </c>
    </row>
    <row r="5" spans="1:6" x14ac:dyDescent="0.35">
      <c r="A5" s="21" t="s">
        <v>20</v>
      </c>
    </row>
    <row r="6" spans="1:6" x14ac:dyDescent="0.35">
      <c r="A6" s="21" t="s">
        <v>19</v>
      </c>
    </row>
    <row r="7" spans="1:6" ht="21.5" thickBot="1" x14ac:dyDescent="0.55000000000000004">
      <c r="A7" s="32" t="s">
        <v>15</v>
      </c>
      <c r="B7" s="20"/>
      <c r="C7" s="20"/>
    </row>
    <row r="8" spans="1:6" ht="56" x14ac:dyDescent="0.35">
      <c r="A8" s="35" t="s">
        <v>0</v>
      </c>
      <c r="B8" s="12" t="s">
        <v>59</v>
      </c>
      <c r="C8" s="12" t="s">
        <v>58</v>
      </c>
      <c r="D8" s="12" t="s">
        <v>17</v>
      </c>
      <c r="E8" s="12" t="s">
        <v>16</v>
      </c>
    </row>
    <row r="9" spans="1:6" ht="24.5" x14ac:dyDescent="0.35">
      <c r="A9" s="36"/>
      <c r="B9" s="13" t="s">
        <v>1</v>
      </c>
      <c r="C9" s="13" t="s">
        <v>7</v>
      </c>
      <c r="D9" s="13" t="s">
        <v>2</v>
      </c>
      <c r="E9" s="13" t="s">
        <v>3</v>
      </c>
    </row>
    <row r="10" spans="1:6" ht="24.5" x14ac:dyDescent="0.35">
      <c r="A10" s="36"/>
      <c r="B10" s="14" t="s">
        <v>4</v>
      </c>
      <c r="C10" s="14" t="s">
        <v>5</v>
      </c>
      <c r="D10" s="13" t="s">
        <v>55</v>
      </c>
      <c r="E10" s="15"/>
    </row>
    <row r="11" spans="1:6" x14ac:dyDescent="0.35">
      <c r="A11" s="6" t="s">
        <v>45</v>
      </c>
      <c r="B11" s="11">
        <v>293500</v>
      </c>
      <c r="C11" s="9">
        <v>132766.53</v>
      </c>
      <c r="D11" s="16">
        <f>B11-C11</f>
        <v>160733.47</v>
      </c>
      <c r="E11" s="17">
        <f>D11/B11*100</f>
        <v>54.764385008517891</v>
      </c>
    </row>
    <row r="12" spans="1:6" ht="15" customHeight="1" x14ac:dyDescent="0.35">
      <c r="A12" s="6" t="s">
        <v>46</v>
      </c>
      <c r="B12" s="11">
        <v>1799200</v>
      </c>
      <c r="C12" s="9">
        <v>198410</v>
      </c>
      <c r="D12" s="16">
        <f t="shared" ref="D12:D13" si="0">B12-C12</f>
        <v>1600790</v>
      </c>
      <c r="E12" s="17">
        <f t="shared" ref="E12:E13" si="1">D12/B12*100</f>
        <v>88.972321031569592</v>
      </c>
    </row>
    <row r="13" spans="1:6" x14ac:dyDescent="0.35">
      <c r="A13" s="6" t="s">
        <v>47</v>
      </c>
      <c r="B13" s="11">
        <v>492000</v>
      </c>
      <c r="C13" s="9">
        <v>91782</v>
      </c>
      <c r="D13" s="16">
        <f t="shared" si="0"/>
        <v>400218</v>
      </c>
      <c r="E13" s="17">
        <f t="shared" si="1"/>
        <v>81.345121951219511</v>
      </c>
    </row>
    <row r="14" spans="1:6" x14ac:dyDescent="0.35">
      <c r="A14" s="7" t="s">
        <v>56</v>
      </c>
    </row>
    <row r="15" spans="1:6" x14ac:dyDescent="0.35">
      <c r="A15" s="7" t="s">
        <v>57</v>
      </c>
    </row>
    <row r="16" spans="1:6" ht="31.5" x14ac:dyDescent="0.95">
      <c r="A16" s="2" t="s">
        <v>0</v>
      </c>
      <c r="B16" s="2" t="s">
        <v>8</v>
      </c>
      <c r="C16" s="2" t="s">
        <v>54</v>
      </c>
      <c r="D16" s="2" t="s">
        <v>53</v>
      </c>
      <c r="E16" s="2" t="s">
        <v>44</v>
      </c>
      <c r="F16" s="2" t="s">
        <v>14</v>
      </c>
    </row>
    <row r="17" spans="1:6" x14ac:dyDescent="0.35">
      <c r="A17" s="3"/>
      <c r="B17" s="5" t="s">
        <v>49</v>
      </c>
      <c r="C17" s="5" t="s">
        <v>6</v>
      </c>
      <c r="D17" s="4" t="s">
        <v>50</v>
      </c>
      <c r="E17" s="5" t="s">
        <v>51</v>
      </c>
      <c r="F17" s="5" t="s">
        <v>52</v>
      </c>
    </row>
    <row r="18" spans="1:6" x14ac:dyDescent="0.35">
      <c r="A18" s="6" t="s">
        <v>45</v>
      </c>
      <c r="B18" s="8">
        <v>170.67</v>
      </c>
      <c r="C18" s="9">
        <v>9942627.0199999996</v>
      </c>
      <c r="D18" s="16">
        <f>D11+C18/B18</f>
        <v>218989.91237417239</v>
      </c>
      <c r="E18" s="17">
        <f>C18/D18</f>
        <v>45.402214705724639</v>
      </c>
      <c r="F18" s="18" t="str">
        <f>IF(E18&lt;0,"ไม่คุ้มทุน",IF(B18&gt;E18,"คุ้มทุน","ไม่คุ้มทุน"))</f>
        <v>คุ้มทุน</v>
      </c>
    </row>
    <row r="19" spans="1:6" ht="15" customHeight="1" x14ac:dyDescent="0.35">
      <c r="A19" s="6" t="s">
        <v>46</v>
      </c>
      <c r="B19" s="8">
        <v>359.75</v>
      </c>
      <c r="C19" s="9">
        <v>31309438.309999999</v>
      </c>
      <c r="D19" s="16">
        <f>D12+C19/B19</f>
        <v>1687821.1002362752</v>
      </c>
      <c r="E19" s="17">
        <f>C19/D19</f>
        <v>18.550211456425711</v>
      </c>
      <c r="F19" s="18" t="str">
        <f>IF(E19&lt;0,"ไม่คุ้มทุน",IF(B19&gt;E19,"คุ้มทุน","ไม่คุ้มทุน"))</f>
        <v>คุ้มทุน</v>
      </c>
    </row>
    <row r="20" spans="1:6" ht="14.5" customHeight="1" x14ac:dyDescent="0.35">
      <c r="A20" s="6" t="s">
        <v>47</v>
      </c>
      <c r="B20" s="8">
        <v>18.079999999999998</v>
      </c>
      <c r="C20" s="9">
        <v>1573522.29</v>
      </c>
      <c r="D20" s="16">
        <f>D13+C20/B20</f>
        <v>487249.10011061945</v>
      </c>
      <c r="E20" s="17">
        <f>C20/D20</f>
        <v>3.2294000946184727</v>
      </c>
      <c r="F20" s="18" t="str">
        <f>IF(E20&lt;0,"ไม่คุ้มทุน",IF(B20&gt;E20,"คุ้มทุน","ไม่คุ้มทุน"))</f>
        <v>คุ้มทุน</v>
      </c>
    </row>
    <row r="21" spans="1:6" x14ac:dyDescent="0.35">
      <c r="A21" s="7" t="s">
        <v>57</v>
      </c>
    </row>
    <row r="23" spans="1:6" x14ac:dyDescent="0.35">
      <c r="A23" s="10" t="s">
        <v>10</v>
      </c>
      <c r="B23" s="10" t="s">
        <v>11</v>
      </c>
      <c r="C23" s="10" t="s">
        <v>12</v>
      </c>
      <c r="D23" s="10" t="s">
        <v>13</v>
      </c>
    </row>
    <row r="24" spans="1:6" x14ac:dyDescent="0.35">
      <c r="A24" s="10" t="s">
        <v>48</v>
      </c>
      <c r="B24" s="8">
        <v>1</v>
      </c>
      <c r="C24" s="8">
        <v>1</v>
      </c>
      <c r="D24" s="19">
        <f>C24/B24*100</f>
        <v>100</v>
      </c>
    </row>
    <row r="25" spans="1:6" x14ac:dyDescent="0.35">
      <c r="A25" s="7" t="s">
        <v>9</v>
      </c>
    </row>
  </sheetData>
  <mergeCells count="1">
    <mergeCell ref="A8:A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EC386-FC50-4B39-8F5E-2FDD117FC31F}">
  <sheetPr>
    <tabColor rgb="FFFF0000"/>
  </sheetPr>
  <dimension ref="A1"/>
  <sheetViews>
    <sheetView workbookViewId="0">
      <selection activeCell="S7" sqref="S7"/>
    </sheetView>
  </sheetViews>
  <sheetFormatPr defaultRowHeight="14.5" x14ac:dyDescent="0.3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I21"/>
  <sheetViews>
    <sheetView topLeftCell="A10" workbookViewId="0">
      <selection activeCell="F18" sqref="F18"/>
    </sheetView>
  </sheetViews>
  <sheetFormatPr defaultRowHeight="14.5" x14ac:dyDescent="0.35"/>
  <cols>
    <col min="2" max="2" width="35" customWidth="1"/>
    <col min="3" max="3" width="18.453125" customWidth="1"/>
    <col min="4" max="4" width="12.81640625" customWidth="1"/>
    <col min="5" max="5" width="18.453125" customWidth="1"/>
    <col min="6" max="6" width="12.453125" customWidth="1"/>
    <col min="9" max="9" width="11.1796875" bestFit="1" customWidth="1"/>
  </cols>
  <sheetData>
    <row r="1" spans="1:9" ht="18.5" x14ac:dyDescent="0.45">
      <c r="A1" s="22" t="s">
        <v>21</v>
      </c>
    </row>
    <row r="2" spans="1:9" x14ac:dyDescent="0.35">
      <c r="A2" t="s">
        <v>22</v>
      </c>
    </row>
    <row r="3" spans="1:9" x14ac:dyDescent="0.35">
      <c r="A3" t="s">
        <v>23</v>
      </c>
    </row>
    <row r="4" spans="1:9" x14ac:dyDescent="0.35">
      <c r="A4" s="20" t="s">
        <v>15</v>
      </c>
    </row>
    <row r="5" spans="1:9" x14ac:dyDescent="0.35">
      <c r="A5" s="20"/>
    </row>
    <row r="6" spans="1:9" x14ac:dyDescent="0.35">
      <c r="A6" s="20"/>
      <c r="B6" s="21" t="s">
        <v>29</v>
      </c>
    </row>
    <row r="7" spans="1:9" x14ac:dyDescent="0.35">
      <c r="B7" s="10" t="s">
        <v>26</v>
      </c>
      <c r="C7" s="10" t="s">
        <v>27</v>
      </c>
      <c r="D7" s="10" t="s">
        <v>28</v>
      </c>
    </row>
    <row r="8" spans="1:9" ht="24" customHeight="1" x14ac:dyDescent="0.35">
      <c r="B8" s="33" t="s">
        <v>37</v>
      </c>
      <c r="C8" s="24">
        <v>14240519.800000001</v>
      </c>
      <c r="D8" s="25">
        <v>100</v>
      </c>
    </row>
    <row r="9" spans="1:9" x14ac:dyDescent="0.35">
      <c r="B9" s="33" t="s">
        <v>24</v>
      </c>
      <c r="C9" s="24">
        <v>13480849.800000001</v>
      </c>
      <c r="D9" s="25">
        <f>C9/$C$8*100</f>
        <v>94.665433490707272</v>
      </c>
    </row>
    <row r="10" spans="1:9" ht="24.65" customHeight="1" x14ac:dyDescent="0.35">
      <c r="B10" s="34" t="s">
        <v>25</v>
      </c>
      <c r="C10" s="24">
        <v>759670</v>
      </c>
      <c r="D10" s="25">
        <f>C10/$C$8*100</f>
        <v>5.3345665092927295</v>
      </c>
    </row>
    <row r="11" spans="1:9" x14ac:dyDescent="0.35">
      <c r="B11" s="30" t="s">
        <v>38</v>
      </c>
    </row>
    <row r="13" spans="1:9" x14ac:dyDescent="0.35">
      <c r="B13" s="21" t="s">
        <v>30</v>
      </c>
    </row>
    <row r="14" spans="1:9" x14ac:dyDescent="0.35">
      <c r="B14" s="10" t="s">
        <v>26</v>
      </c>
      <c r="C14" s="10" t="s">
        <v>34</v>
      </c>
      <c r="D14" s="10" t="s">
        <v>28</v>
      </c>
      <c r="E14" s="10" t="s">
        <v>35</v>
      </c>
      <c r="F14" s="10" t="s">
        <v>28</v>
      </c>
    </row>
    <row r="15" spans="1:9" ht="21" customHeight="1" x14ac:dyDescent="0.35">
      <c r="B15" s="29" t="s">
        <v>36</v>
      </c>
      <c r="C15" s="27">
        <f>SUM(C16:C18)</f>
        <v>759669.99999999988</v>
      </c>
      <c r="D15" s="27">
        <f>SUM(D16:D18)</f>
        <v>100.00000000000001</v>
      </c>
      <c r="E15" s="27">
        <f>SUM(E16:E18)</f>
        <v>700263.81</v>
      </c>
      <c r="F15" s="28">
        <f>E15/C15*100</f>
        <v>92.180000526544433</v>
      </c>
      <c r="I15" s="1"/>
    </row>
    <row r="16" spans="1:9" ht="18" customHeight="1" x14ac:dyDescent="0.35">
      <c r="B16" s="6" t="s">
        <v>31</v>
      </c>
      <c r="C16" s="24">
        <v>478744.03399999999</v>
      </c>
      <c r="D16" s="23">
        <f>C16/$C$15*100</f>
        <v>63.02000000000001</v>
      </c>
      <c r="E16" s="24">
        <v>470700</v>
      </c>
      <c r="F16" s="26">
        <f>E16/C16*100</f>
        <v>98.319763082415761</v>
      </c>
      <c r="I16" s="1"/>
    </row>
    <row r="17" spans="2:9" ht="19" customHeight="1" x14ac:dyDescent="0.35">
      <c r="B17" s="6" t="s">
        <v>32</v>
      </c>
      <c r="C17" s="24">
        <v>105518.163</v>
      </c>
      <c r="D17" s="23">
        <f t="shared" ref="D17:D18" si="0">C17/$C$15*100</f>
        <v>13.890000000000002</v>
      </c>
      <c r="E17" s="24">
        <v>96879</v>
      </c>
      <c r="F17" s="26">
        <f t="shared" ref="F17:F18" si="1">E17/C17*100</f>
        <v>91.81262945223942</v>
      </c>
      <c r="I17" s="1"/>
    </row>
    <row r="18" spans="2:9" ht="20.149999999999999" customHeight="1" x14ac:dyDescent="0.35">
      <c r="B18" s="6" t="s">
        <v>33</v>
      </c>
      <c r="C18" s="24">
        <v>175407.80299999999</v>
      </c>
      <c r="D18" s="23">
        <f t="shared" si="0"/>
        <v>23.090000000000003</v>
      </c>
      <c r="E18" s="24">
        <v>132684.81</v>
      </c>
      <c r="F18" s="26">
        <f t="shared" si="1"/>
        <v>75.643618887353597</v>
      </c>
      <c r="I18" s="1"/>
    </row>
    <row r="19" spans="2:9" x14ac:dyDescent="0.35">
      <c r="B19" s="30" t="s">
        <v>39</v>
      </c>
    </row>
    <row r="20" spans="2:9" x14ac:dyDescent="0.35">
      <c r="B20" s="30" t="s">
        <v>40</v>
      </c>
      <c r="E20" s="1" t="s">
        <v>9</v>
      </c>
    </row>
    <row r="21" spans="2:9" x14ac:dyDescent="0.35">
      <c r="E21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5.1วิเคราะห์ความคุ้มค่าหลักสูตร</vt:lpstr>
      <vt:lpstr>ตัวอย่างข้อมูลงบประมาณ</vt:lpstr>
      <vt:lpstr>5.1สัดส่วนค่าใช้จ่ายการพัฒนา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HP6000Pro</dc:creator>
  <cp:lastModifiedBy>USER</cp:lastModifiedBy>
  <cp:lastPrinted>2019-04-22T05:58:40Z</cp:lastPrinted>
  <dcterms:created xsi:type="dcterms:W3CDTF">2019-04-22T03:59:28Z</dcterms:created>
  <dcterms:modified xsi:type="dcterms:W3CDTF">2022-09-29T06:23:27Z</dcterms:modified>
</cp:coreProperties>
</file>